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681"/>
  </bookViews>
  <sheets>
    <sheet name="INDICE" sheetId="58" r:id="rId1"/>
    <sheet name="T1" sheetId="31" r:id="rId2"/>
    <sheet name="T2" sheetId="33" r:id="rId3"/>
    <sheet name="T3" sheetId="34" r:id="rId4"/>
    <sheet name="T4" sheetId="35" r:id="rId5"/>
    <sheet name="T5" sheetId="36" r:id="rId6"/>
    <sheet name="F1" sheetId="37" r:id="rId7"/>
    <sheet name="T6" sheetId="38" r:id="rId8"/>
    <sheet name="T7" sheetId="39" r:id="rId9"/>
    <sheet name="F2" sheetId="40" r:id="rId10"/>
    <sheet name="T8" sheetId="41" r:id="rId11"/>
    <sheet name="T9" sheetId="42" r:id="rId12"/>
    <sheet name="F3" sheetId="43" r:id="rId13"/>
    <sheet name="F4" sheetId="44" r:id="rId14"/>
    <sheet name="T10" sheetId="45" r:id="rId15"/>
    <sheet name="F5" sheetId="46" r:id="rId16"/>
    <sheet name="T11" sheetId="47" r:id="rId17"/>
    <sheet name="F6" sheetId="48" r:id="rId18"/>
    <sheet name="T12" sheetId="49" r:id="rId19"/>
    <sheet name="F7" sheetId="50" r:id="rId20"/>
    <sheet name="F8" sheetId="51" r:id="rId21"/>
    <sheet name="T13" sheetId="52" r:id="rId22"/>
    <sheet name="F9" sheetId="53" r:id="rId23"/>
    <sheet name="T14" sheetId="19" r:id="rId24"/>
    <sheet name="T15" sheetId="20" r:id="rId25"/>
    <sheet name="T16" sheetId="21" r:id="rId26"/>
    <sheet name="T17" sheetId="22" r:id="rId27"/>
    <sheet name="T18" sheetId="23" r:id="rId28"/>
    <sheet name="T19" sheetId="25" r:id="rId29"/>
    <sheet name="F10" sheetId="24" r:id="rId30"/>
    <sheet name="T20" sheetId="26" r:id="rId31"/>
    <sheet name="T21" sheetId="27" r:id="rId32"/>
    <sheet name="T22" sheetId="28" r:id="rId33"/>
    <sheet name="F11" sheetId="29" r:id="rId34"/>
    <sheet name="T23" sheetId="30" r:id="rId35"/>
  </sheets>
  <calcPr calcId="145621"/>
</workbook>
</file>

<file path=xl/calcChain.xml><?xml version="1.0" encoding="utf-8"?>
<calcChain xmlns="http://schemas.openxmlformats.org/spreadsheetml/2006/main">
  <c r="H15" i="52" l="1"/>
  <c r="H13" i="52"/>
  <c r="H11" i="52"/>
  <c r="H9" i="52"/>
  <c r="H7" i="52"/>
  <c r="H5" i="52"/>
  <c r="H3" i="52"/>
  <c r="H11" i="49"/>
  <c r="H9" i="49"/>
  <c r="H10" i="49" s="1"/>
  <c r="H7" i="49"/>
  <c r="H8" i="49" s="1"/>
  <c r="H5" i="49"/>
  <c r="H6" i="49" s="1"/>
  <c r="H3" i="49"/>
  <c r="H4" i="49" s="1"/>
  <c r="H11" i="47"/>
  <c r="H10" i="47"/>
  <c r="H9" i="47"/>
  <c r="H8" i="47"/>
  <c r="H7" i="47"/>
  <c r="H6" i="47"/>
  <c r="H5" i="47"/>
  <c r="H4" i="47"/>
  <c r="H3" i="47"/>
  <c r="E34" i="41"/>
  <c r="D34" i="41"/>
  <c r="C34" i="41"/>
  <c r="B34" i="41"/>
  <c r="E28" i="41"/>
  <c r="D28" i="41"/>
  <c r="C28" i="41"/>
  <c r="B28" i="41"/>
  <c r="E22" i="41"/>
  <c r="D22" i="41"/>
  <c r="C22" i="41"/>
  <c r="B22" i="41"/>
  <c r="E16" i="41"/>
  <c r="D16" i="41"/>
  <c r="C16" i="41"/>
  <c r="B16" i="41"/>
  <c r="E10" i="41"/>
  <c r="D10" i="41"/>
  <c r="C10" i="41"/>
  <c r="B10" i="41"/>
  <c r="B23" i="39"/>
  <c r="B16" i="39"/>
  <c r="D8" i="39"/>
  <c r="C8" i="39"/>
  <c r="B8" i="39"/>
  <c r="J7" i="39"/>
  <c r="I7" i="39"/>
  <c r="H7" i="39"/>
  <c r="G7" i="39"/>
  <c r="F7" i="39"/>
  <c r="E7" i="39"/>
  <c r="D7" i="39"/>
  <c r="C7" i="39"/>
  <c r="B7" i="39"/>
  <c r="J6" i="39"/>
  <c r="I6" i="39"/>
  <c r="H6" i="39"/>
  <c r="G6" i="39"/>
  <c r="F6" i="39"/>
  <c r="E6" i="39"/>
  <c r="D6" i="39"/>
  <c r="C6" i="39"/>
  <c r="B6" i="39"/>
  <c r="B36" i="38"/>
  <c r="B29" i="38"/>
  <c r="B22" i="38"/>
  <c r="B15" i="38"/>
  <c r="B8" i="38"/>
  <c r="I27" i="36"/>
  <c r="H27" i="36"/>
  <c r="G27" i="36"/>
  <c r="F27" i="36"/>
  <c r="E27" i="36"/>
  <c r="D27" i="36"/>
  <c r="C27" i="36"/>
  <c r="I25" i="36"/>
  <c r="G25" i="36"/>
  <c r="E25" i="36"/>
  <c r="C25" i="36"/>
  <c r="I24" i="36"/>
  <c r="I26" i="36" s="1"/>
  <c r="H24" i="36"/>
  <c r="H25" i="36" s="1"/>
  <c r="G24" i="36"/>
  <c r="G26" i="36" s="1"/>
  <c r="F24" i="36"/>
  <c r="F25" i="36" s="1"/>
  <c r="E24" i="36"/>
  <c r="E26" i="36" s="1"/>
  <c r="D24" i="36"/>
  <c r="D25" i="36" s="1"/>
  <c r="C24" i="36"/>
  <c r="C26" i="36" s="1"/>
  <c r="B10" i="34"/>
  <c r="C10" i="33"/>
  <c r="B10" i="33"/>
  <c r="C24" i="31"/>
  <c r="D24" i="31" s="1"/>
  <c r="D22" i="31"/>
  <c r="D20" i="31"/>
  <c r="D18" i="31"/>
  <c r="D16" i="31"/>
  <c r="D14" i="31"/>
  <c r="D12" i="31"/>
  <c r="D11" i="31"/>
  <c r="D10" i="31"/>
  <c r="D9" i="31"/>
  <c r="D8" i="31"/>
  <c r="D7" i="31"/>
  <c r="D6" i="31"/>
  <c r="D5" i="31"/>
  <c r="D4" i="31"/>
  <c r="D3" i="31"/>
  <c r="D26" i="36" l="1"/>
  <c r="F26" i="36"/>
  <c r="H26" i="36"/>
  <c r="D13" i="31"/>
  <c r="D15" i="31"/>
  <c r="D17" i="31"/>
  <c r="D19" i="31"/>
  <c r="D21" i="31"/>
  <c r="D23" i="31"/>
  <c r="G15" i="30" l="1"/>
  <c r="F15" i="30"/>
  <c r="E15" i="30"/>
  <c r="D15" i="30"/>
  <c r="C15" i="30"/>
  <c r="B15" i="30"/>
  <c r="G14" i="30"/>
  <c r="F14" i="30"/>
  <c r="E14" i="30"/>
  <c r="D14" i="30"/>
  <c r="C14" i="30"/>
  <c r="B14" i="30"/>
  <c r="G13" i="30"/>
  <c r="F13" i="30"/>
  <c r="E13" i="30"/>
  <c r="D13" i="30"/>
  <c r="C13" i="30"/>
  <c r="B13" i="30"/>
  <c r="G12" i="30"/>
  <c r="F12" i="30"/>
  <c r="E12" i="30"/>
  <c r="D12" i="30"/>
  <c r="C12" i="30"/>
  <c r="B12" i="30"/>
  <c r="G11" i="30"/>
  <c r="F11" i="30"/>
  <c r="E11" i="30"/>
  <c r="D11" i="30"/>
  <c r="C11" i="30"/>
  <c r="B11" i="30"/>
  <c r="G10" i="30"/>
  <c r="F10" i="30"/>
  <c r="E10" i="30"/>
  <c r="D10" i="30"/>
  <c r="C10" i="30"/>
  <c r="B10" i="30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G3" i="28"/>
</calcChain>
</file>

<file path=xl/sharedStrings.xml><?xml version="1.0" encoding="utf-8"?>
<sst xmlns="http://schemas.openxmlformats.org/spreadsheetml/2006/main" count="923" uniqueCount="265">
  <si>
    <t>Campania</t>
  </si>
  <si>
    <t>Puglia</t>
  </si>
  <si>
    <t>Calabria</t>
  </si>
  <si>
    <t>Sicilia</t>
  </si>
  <si>
    <t>Basilicata</t>
  </si>
  <si>
    <t>Totale</t>
  </si>
  <si>
    <t>Totale CONV</t>
  </si>
  <si>
    <t>Persone fisiche</t>
  </si>
  <si>
    <t>Maschi</t>
  </si>
  <si>
    <t>Femmine</t>
  </si>
  <si>
    <t>Persone giuridiche</t>
  </si>
  <si>
    <t>Enti pubblici</t>
  </si>
  <si>
    <t>Imprese private</t>
  </si>
  <si>
    <t>Enti non profit</t>
  </si>
  <si>
    <t>Altro</t>
  </si>
  <si>
    <t>Numero di OdV</t>
  </si>
  <si>
    <t>Maschi: Dipendenti a tempo indeterminato full-time  </t>
  </si>
  <si>
    <t>Femmine: Dipendenti a tempo indeterminato full-time  </t>
  </si>
  <si>
    <t>Totale Dipendenti a tempo indeterminato full-time  </t>
  </si>
  <si>
    <t>Maschi: Dipendenti a  tempo indeterminato part-time</t>
  </si>
  <si>
    <t>Femmine: Dipendenti a  tempo indeterminato part-time</t>
  </si>
  <si>
    <t>Totale Dipendenti a tempo indeterminato part-time  </t>
  </si>
  <si>
    <t>Maschi: Dipendenti a tempo determinato full-time</t>
  </si>
  <si>
    <t>Femmine: Dipendenti a tempo determinato full-time</t>
  </si>
  <si>
    <t>Totale Dipendenti a tempo determinato full-time  </t>
  </si>
  <si>
    <t>Maschi: Dipendenti a  tempo determinato part-time</t>
  </si>
  <si>
    <t>Femmine: Dipendenti a  tempo determinato part-time</t>
  </si>
  <si>
    <t>Totale Dipendenti a  tempo determinato part-time</t>
  </si>
  <si>
    <t>Maschi: Collaboratori (a progetto e occasionali)</t>
  </si>
  <si>
    <t>Femmine: Collaboratori (a progetto e occasionali)</t>
  </si>
  <si>
    <t>Totale Collaboratori (a progetto e occasionali)</t>
  </si>
  <si>
    <t>Maschi: Altro</t>
  </si>
  <si>
    <t>Femmine: Altro</t>
  </si>
  <si>
    <t>Totale Altro</t>
  </si>
  <si>
    <t>Abituale</t>
  </si>
  <si>
    <t>Occasionale</t>
  </si>
  <si>
    <t>Nessuna attività di people raising</t>
  </si>
  <si>
    <t>Maschi Laurea</t>
  </si>
  <si>
    <t>Femmine Laurea</t>
  </si>
  <si>
    <t>Totale Laurea</t>
  </si>
  <si>
    <t>Maschi Diploma di scuola media superiore</t>
  </si>
  <si>
    <t>Femmine Diploma di scuola media superiore</t>
  </si>
  <si>
    <t>Totale Diploma di scuola media superiore</t>
  </si>
  <si>
    <t>Maschi Inferiore al diploma di scuola media</t>
  </si>
  <si>
    <t>Femmine Inferiore al diploma di scuola media</t>
  </si>
  <si>
    <t>Totale Inferiore al diploma di scuola media</t>
  </si>
  <si>
    <t>Maschi Nessun titolo</t>
  </si>
  <si>
    <t>Femmine Nessun titolo</t>
  </si>
  <si>
    <t>Totale Nessun titolo</t>
  </si>
  <si>
    <t>Totale Maschi</t>
  </si>
  <si>
    <t>Totale Femmine</t>
  </si>
  <si>
    <t>Laurea</t>
  </si>
  <si>
    <t>Diploma di scuola media superiore</t>
  </si>
  <si>
    <t>Inferiore al diploma di scuola media</t>
  </si>
  <si>
    <t>Nessun titolo</t>
  </si>
  <si>
    <t>Maschi Fino a 29 anni</t>
  </si>
  <si>
    <t>Femmine Fino a 29 anni</t>
  </si>
  <si>
    <t>Totale Fino a 29 anni</t>
  </si>
  <si>
    <t>Maschi Da 30 a 54 anni</t>
  </si>
  <si>
    <t>Femmine Da 30 a 54 anni</t>
  </si>
  <si>
    <t>Totale Da 30 a 54 anni</t>
  </si>
  <si>
    <t>Maschi Da 55 a 64 anni</t>
  </si>
  <si>
    <t>Femmine Da 55 a 64 anni</t>
  </si>
  <si>
    <t>Totale Da 55 a 64 anni</t>
  </si>
  <si>
    <t>Maschi Oltre 64 anni</t>
  </si>
  <si>
    <t>Femmine Oltre 64 anni</t>
  </si>
  <si>
    <t>Totale Oltre 64 anni</t>
  </si>
  <si>
    <t>Totale sistematici</t>
  </si>
  <si>
    <t>di cui maschi</t>
  </si>
  <si>
    <t>di cui femmine</t>
  </si>
  <si>
    <t>Totale occasionali</t>
  </si>
  <si>
    <t>Maschi Fino a 5 ore</t>
  </si>
  <si>
    <t>Femmine Fino a 5 ore</t>
  </si>
  <si>
    <t>Totale Fino a 5 ore</t>
  </si>
  <si>
    <t>Maschi Da 6 a 10 ore</t>
  </si>
  <si>
    <t>Femmine Da 6 a 10 ore</t>
  </si>
  <si>
    <t>Totale Da 6 a 10 ore</t>
  </si>
  <si>
    <t>Maschi Da 11 a 20 ore</t>
  </si>
  <si>
    <t>Femmine Da 11 a 20 ore</t>
  </si>
  <si>
    <t>Totale Da 11 a 20 ore</t>
  </si>
  <si>
    <t>Maschi Da 21 a 30 ore</t>
  </si>
  <si>
    <t>Femmine Da 21 a 30 ore</t>
  </si>
  <si>
    <t>Totale Da 21 a 30 ore</t>
  </si>
  <si>
    <t>Maschi Più di 30 ore</t>
  </si>
  <si>
    <t>Femmine Più di 30 ore</t>
  </si>
  <si>
    <t>Totale Più di 30 ore</t>
  </si>
  <si>
    <t>Fino a 5 ore</t>
  </si>
  <si>
    <t>Da 6 a 10 ore</t>
  </si>
  <si>
    <t>Da 11 a 20 ore</t>
  </si>
  <si>
    <t>Da 21 a 30 ore</t>
  </si>
  <si>
    <t>Più di 30 ore</t>
  </si>
  <si>
    <t>Legale/Giuridico</t>
  </si>
  <si>
    <t>Fiscale/Tributario/Consulenza lavoro</t>
  </si>
  <si>
    <t>Gestionale/organizzativo e di supporto alla progettazione</t>
  </si>
  <si>
    <t>Promozione/comunicazione</t>
  </si>
  <si>
    <t>Formazione interna</t>
  </si>
  <si>
    <t>Nessuna collaborazione</t>
  </si>
  <si>
    <t>Area</t>
  </si>
  <si>
    <t>Regione</t>
  </si>
  <si>
    <t>v.a.</t>
  </si>
  <si>
    <t>%</t>
  </si>
  <si>
    <t>Nord Ovest</t>
  </si>
  <si>
    <t>Piemonte</t>
  </si>
  <si>
    <t>Valle D’Aosta</t>
  </si>
  <si>
    <t>Liguria</t>
  </si>
  <si>
    <t>Lombardia</t>
  </si>
  <si>
    <t>Nord Est</t>
  </si>
  <si>
    <t>Veneto</t>
  </si>
  <si>
    <t>Emilia Romagna</t>
  </si>
  <si>
    <t>Bolzano</t>
  </si>
  <si>
    <t>Trento</t>
  </si>
  <si>
    <t>Friuli Venezia Giulia</t>
  </si>
  <si>
    <t>Centro</t>
  </si>
  <si>
    <t>Toscana</t>
  </si>
  <si>
    <t>Marche</t>
  </si>
  <si>
    <t>Lazio</t>
  </si>
  <si>
    <t>Umbria</t>
  </si>
  <si>
    <t>Sud e isole</t>
  </si>
  <si>
    <t>Abruzzo</t>
  </si>
  <si>
    <t>Molise</t>
  </si>
  <si>
    <t>Sardegna</t>
  </si>
  <si>
    <t>Totale Italia</t>
  </si>
  <si>
    <t>Numerosità Universo</t>
  </si>
  <si>
    <t>Coefficiente di variazione</t>
  </si>
  <si>
    <t>Roma Capitale</t>
  </si>
  <si>
    <t>Provincia di Milano</t>
  </si>
  <si>
    <t>Universo</t>
  </si>
  <si>
    <t>Contatti lavorati</t>
  </si>
  <si>
    <t>Interviste concesse</t>
  </si>
  <si>
    <t>Interviste concesse sull’universo</t>
  </si>
  <si>
    <t>Interviste concesse sui contatti lavorati</t>
  </si>
  <si>
    <t>Contatti non rintracciabili sull’universo</t>
  </si>
  <si>
    <t>Non rintracciabili sul totale dei contatti</t>
  </si>
  <si>
    <t>Δ</t>
  </si>
  <si>
    <t>M</t>
  </si>
  <si>
    <t>Valore dei proventi e/o delle entrate dell'anno 2012</t>
  </si>
  <si>
    <t>Fino a 5.000</t>
  </si>
  <si>
    <t>Da 5.001 a  50.000</t>
  </si>
  <si>
    <t>Da 50.001 a 150.000</t>
  </si>
  <si>
    <t>Da 150.001 a 500.000</t>
  </si>
  <si>
    <t>Da 500.001 a 1.000.000</t>
  </si>
  <si>
    <t>Oltre 1.000.001</t>
  </si>
  <si>
    <t>% riga</t>
  </si>
  <si>
    <t>% colonna</t>
  </si>
  <si>
    <t>Totale Regioni Ob. Conv.</t>
  </si>
  <si>
    <t>Partecipazione del personale a corsi di formazione/aggiornamento</t>
  </si>
  <si>
    <t>Sì</t>
  </si>
  <si>
    <t>No</t>
  </si>
  <si>
    <t>Attinenza dell'attività del personale  alla propria formazione o alla propria professione</t>
  </si>
  <si>
    <t>Sesso</t>
  </si>
  <si>
    <t>m</t>
  </si>
  <si>
    <t>f</t>
  </si>
  <si>
    <t>Attività di volontariato attinente al titolo di studio</t>
  </si>
  <si>
    <t>Attività di volontariato attinente alla propria professione</t>
  </si>
  <si>
    <t>Totale volontari</t>
  </si>
  <si>
    <t>Regione/Tipologia dell’attività formativa</t>
  </si>
  <si>
    <t>Numero destinatari dell’attività formativa</t>
  </si>
  <si>
    <t>Ore totali di formazione</t>
  </si>
  <si>
    <t>Personale retribuito</t>
  </si>
  <si>
    <t>Personale non retribuito</t>
  </si>
  <si>
    <t>1. Corsi di inserimento (corsi di base e tirocini teorico-pratici)</t>
  </si>
  <si>
    <t xml:space="preserve">2. Corsi legati ad obblighi di legge </t>
  </si>
  <si>
    <t>3. Corsi di aggiornamento/specializzazione delle competenze</t>
  </si>
  <si>
    <t xml:space="preserve">4.Altro </t>
  </si>
  <si>
    <t>Area geografica/Tipologia dell’attività formativa</t>
  </si>
  <si>
    <t>Corsi di inserimento (corsi di base e tirocini teorico-pratici)</t>
  </si>
  <si>
    <t xml:space="preserve">Corsi legati ad obblighi di legge </t>
  </si>
  <si>
    <t>Corsi di aggiornamento/specializzazione delle competenze</t>
  </si>
  <si>
    <t xml:space="preserve">Altro </t>
  </si>
  <si>
    <t>Totale Ob. Conv.</t>
  </si>
  <si>
    <t>Altra ODV o rete di ODV</t>
  </si>
  <si>
    <t>Ente pubblico</t>
  </si>
  <si>
    <t>Ente privato</t>
  </si>
  <si>
    <t>Fondi dell'organizzazione</t>
  </si>
  <si>
    <t>Fondi pubblici nazionali o regionali</t>
  </si>
  <si>
    <t>Fondi comunitari o internazionali</t>
  </si>
  <si>
    <t>Associazione di secondo livello o federazione</t>
  </si>
  <si>
    <t>CSV – Centro Servizi Volontariato</t>
  </si>
  <si>
    <t>Altro tipo di rete organizzativa</t>
  </si>
  <si>
    <t>CSV – Centro Servizi volontariato</t>
  </si>
  <si>
    <t xml:space="preserve">Tipologia di ente: pubblico; collaborazione formale </t>
  </si>
  <si>
    <t xml:space="preserve">Tipologia di ente: pubblico; collaborazione informale </t>
  </si>
  <si>
    <t>Tipologia di ente: pubblico; nessuna collaborazione</t>
  </si>
  <si>
    <t xml:space="preserve">Tipologia di ente: privato; collaborazione formale </t>
  </si>
  <si>
    <t xml:space="preserve">Tipologia di ente: privato; collaborazione informale </t>
  </si>
  <si>
    <t>Tipologia di ente: privato; nessuna collaborazione</t>
  </si>
  <si>
    <r>
      <rPr>
        <b/>
        <sz val="11"/>
        <color theme="1"/>
        <rFont val="Calibri"/>
        <family val="2"/>
        <scheme val="minor"/>
      </rPr>
      <t>Tabella 1.</t>
    </r>
    <r>
      <rPr>
        <sz val="11"/>
        <color theme="1"/>
        <rFont val="Calibri"/>
        <family val="2"/>
        <scheme val="minor"/>
      </rPr>
      <t xml:space="preserve"> Universo delle organizzazioni di volontariato per regione, v.a. e %</t>
    </r>
  </si>
  <si>
    <r>
      <rPr>
        <b/>
        <sz val="11"/>
        <color theme="1"/>
        <rFont val="Calibri"/>
        <family val="2"/>
        <scheme val="minor"/>
      </rPr>
      <t>Figura 1.</t>
    </r>
    <r>
      <rPr>
        <sz val="11"/>
        <color theme="1"/>
        <rFont val="Calibri"/>
        <family val="2"/>
        <scheme val="minor"/>
      </rPr>
      <t xml:space="preserve"> OdV il cui personale ha partecipato ad attività di formazione/aggiornamento negli ultimi 2 anni, per valore dei proventi/entrate, per il totale delle Regioni dell’Obiettivo Convergenza, Roma Capitale e Provincia di Milano, %</t>
    </r>
  </si>
  <si>
    <r>
      <rPr>
        <b/>
        <sz val="11"/>
        <color theme="1"/>
        <rFont val="Calibri"/>
        <family val="2"/>
        <scheme val="minor"/>
      </rPr>
      <t>Figura 4.</t>
    </r>
    <r>
      <rPr>
        <sz val="11"/>
        <color theme="1"/>
        <rFont val="Calibri"/>
        <family val="2"/>
        <scheme val="minor"/>
      </rPr>
      <t xml:space="preserve"> Ore totali di partecipazione a corsi di formazione per tipologia dell’attività formativa, per il personale non retribuito e per il totale delle Regioni dell’Obiettivo Convergenza, Roma Capitale e Provincia di Milano, %</t>
    </r>
  </si>
  <si>
    <r>
      <rPr>
        <b/>
        <sz val="11"/>
        <color theme="1"/>
        <rFont val="Calibri"/>
        <family val="2"/>
        <scheme val="minor"/>
      </rPr>
      <t>Tabella 10.</t>
    </r>
    <r>
      <rPr>
        <sz val="11"/>
        <color theme="1"/>
        <rFont val="Calibri"/>
        <family val="2"/>
        <scheme val="minor"/>
      </rPr>
      <t xml:space="preserve"> Personale delle OdV che ha partecipato ad attività di formazione per tipologia di ente affidatario, v.a. e %</t>
    </r>
  </si>
  <si>
    <r>
      <rPr>
        <b/>
        <sz val="11"/>
        <color theme="1"/>
        <rFont val="Calibri"/>
        <family val="2"/>
        <scheme val="minor"/>
      </rPr>
      <t>Figura 5.</t>
    </r>
    <r>
      <rPr>
        <sz val="11"/>
        <color theme="1"/>
        <rFont val="Calibri"/>
        <family val="2"/>
        <scheme val="minor"/>
      </rPr>
      <t xml:space="preserve"> Attività di formazione per tipologia di ente affidatario, %</t>
    </r>
  </si>
  <si>
    <r>
      <rPr>
        <b/>
        <sz val="11"/>
        <color theme="1"/>
        <rFont val="Calibri"/>
        <family val="2"/>
        <scheme val="minor"/>
      </rPr>
      <t>Tabella 11.</t>
    </r>
    <r>
      <rPr>
        <sz val="11"/>
        <color theme="1"/>
        <rFont val="Calibri"/>
        <family val="2"/>
        <scheme val="minor"/>
      </rPr>
      <t xml:space="preserve"> OdV per fonte di finanziamento prevalente delle attività formative, v.a. e %</t>
    </r>
  </si>
  <si>
    <r>
      <rPr>
        <b/>
        <sz val="11"/>
        <color theme="1"/>
        <rFont val="Calibri"/>
        <family val="2"/>
        <scheme val="minor"/>
      </rPr>
      <t>Figura 6.</t>
    </r>
    <r>
      <rPr>
        <sz val="11"/>
        <color theme="1"/>
        <rFont val="Calibri"/>
        <family val="2"/>
        <scheme val="minor"/>
      </rPr>
      <t xml:space="preserve"> Fonte di finanziamento prevalente delle attività formative, v.a.</t>
    </r>
  </si>
  <si>
    <r>
      <rPr>
        <b/>
        <sz val="11"/>
        <color theme="1"/>
        <rFont val="Calibri"/>
        <family val="2"/>
        <scheme val="minor"/>
      </rPr>
      <t>Tabella 13.</t>
    </r>
    <r>
      <rPr>
        <sz val="11"/>
        <color theme="1"/>
        <rFont val="Calibri"/>
        <family val="2"/>
        <scheme val="minor"/>
      </rPr>
      <t xml:space="preserve"> OdV per tipologia di ente e modalità con cui hanno sottoscritto patti, intese, contratti, v.a. e %</t>
    </r>
  </si>
  <si>
    <r>
      <rPr>
        <b/>
        <sz val="11"/>
        <color theme="1"/>
        <rFont val="Calibri"/>
        <family val="2"/>
        <scheme val="minor"/>
      </rPr>
      <t>Figura 9.</t>
    </r>
    <r>
      <rPr>
        <sz val="11"/>
        <color theme="1"/>
        <rFont val="Calibri"/>
        <family val="2"/>
        <scheme val="minor"/>
      </rPr>
      <t xml:space="preserve"> Patti, intese, contratti, per tipologia di ente e modalità, v.a.</t>
    </r>
  </si>
  <si>
    <r>
      <rPr>
        <b/>
        <sz val="11"/>
        <color theme="1"/>
        <rFont val="Calibri"/>
        <family val="2"/>
        <scheme val="minor"/>
      </rPr>
      <t>Tabella 3.</t>
    </r>
    <r>
      <rPr>
        <sz val="11"/>
        <color theme="1"/>
        <rFont val="Calibri"/>
        <family val="2"/>
        <scheme val="minor"/>
      </rPr>
      <t xml:space="preserve"> Confronto tra l’universo delle organizzazioni di volontariato, l’eleggibilità dei tentati contatti e la quota delle interviste concesse, v.a. e %</t>
    </r>
  </si>
  <si>
    <r>
      <rPr>
        <b/>
        <sz val="11"/>
        <color theme="1"/>
        <rFont val="Calibri"/>
        <family val="2"/>
        <scheme val="minor"/>
      </rPr>
      <t>Tabella 4.</t>
    </r>
    <r>
      <rPr>
        <sz val="11"/>
        <color theme="1"/>
        <rFont val="Calibri"/>
        <family val="2"/>
        <scheme val="minor"/>
      </rPr>
      <t xml:space="preserve"> Confronto tra la non rintracciabilità dell’universo e la non eleggibilità dei tentati contatti, %</t>
    </r>
  </si>
  <si>
    <r>
      <rPr>
        <b/>
        <sz val="11"/>
        <color theme="1"/>
        <rFont val="Calibri"/>
        <family val="2"/>
        <scheme val="minor"/>
      </rPr>
      <t>Tabella 5.</t>
    </r>
    <r>
      <rPr>
        <sz val="11"/>
        <color theme="1"/>
        <rFont val="Calibri"/>
        <family val="2"/>
        <scheme val="minor"/>
      </rPr>
      <t xml:space="preserve"> OdV il cui personale ha partecipato ad attività di formazione/aggiornamento negli ultimi 2 anni, per valore dei proventi/entrate, v.a. e %</t>
    </r>
  </si>
  <si>
    <r>
      <rPr>
        <b/>
        <sz val="11"/>
        <color theme="1"/>
        <rFont val="Calibri"/>
        <family val="2"/>
        <scheme val="minor"/>
      </rPr>
      <t>Tabella 6.</t>
    </r>
    <r>
      <rPr>
        <sz val="11"/>
        <color theme="1"/>
        <rFont val="Calibri"/>
        <family val="2"/>
        <scheme val="minor"/>
      </rPr>
      <t xml:space="preserve"> Personale delle OdV che ha partecipato a corsi di formazione per coerenza con titolo di studio, professione e sesso, per le Regioni dell’Obiettivo Convergenza, v.a.</t>
    </r>
  </si>
  <si>
    <r>
      <rPr>
        <b/>
        <sz val="11"/>
        <color theme="1"/>
        <rFont val="Calibri"/>
        <family val="2"/>
        <scheme val="minor"/>
      </rPr>
      <t>Tabella 7.</t>
    </r>
    <r>
      <rPr>
        <sz val="11"/>
        <color theme="1"/>
        <rFont val="Calibri"/>
        <family val="2"/>
        <scheme val="minor"/>
      </rPr>
      <t xml:space="preserve"> Personale delle OdV che ha partecipato a corsi di formazione per coerenza con titolo di studio, professione e sesso, per il totale delle Regioni dell’Obiettivo Convergenza, Roma Capitale e Provincia di Milano, v.a.</t>
    </r>
  </si>
  <si>
    <r>
      <rPr>
        <b/>
        <sz val="11"/>
        <color theme="1"/>
        <rFont val="Calibri"/>
        <family val="2"/>
        <scheme val="minor"/>
      </rPr>
      <t>Figura 2.</t>
    </r>
    <r>
      <rPr>
        <sz val="11"/>
        <color theme="1"/>
        <rFont val="Calibri"/>
        <family val="2"/>
        <scheme val="minor"/>
      </rPr>
      <t xml:space="preserve"> Partecipazione a corsi di formazione per coerenza con titolo di studio o professione, per il totale delle Regioni dell’Obiettivo Convergenza, Roma Capitale e Provincia di Milano, v.a.</t>
    </r>
  </si>
  <si>
    <r>
      <rPr>
        <b/>
        <sz val="11"/>
        <color theme="1"/>
        <rFont val="Calibri"/>
        <family val="2"/>
        <scheme val="minor"/>
      </rPr>
      <t>Tabella 8.</t>
    </r>
    <r>
      <rPr>
        <sz val="11"/>
        <color theme="1"/>
        <rFont val="Calibri"/>
        <family val="2"/>
        <scheme val="minor"/>
      </rPr>
      <t xml:space="preserve"> Personale delle OdV che ha partecipato a corsi di formazione per tipologia dell’attività formativa, per le Regioni dell’Obiettivo Convergenza, v.a.</t>
    </r>
  </si>
  <si>
    <r>
      <rPr>
        <b/>
        <sz val="11"/>
        <color theme="1"/>
        <rFont val="Calibri"/>
        <family val="2"/>
        <scheme val="minor"/>
      </rPr>
      <t>Tabella 9.</t>
    </r>
    <r>
      <rPr>
        <sz val="11"/>
        <color theme="1"/>
        <rFont val="Calibri"/>
        <family val="2"/>
        <scheme val="minor"/>
      </rPr>
      <t xml:space="preserve"> Personale delle OdV che ha partecipato a corsi di formazione per tipologia dell’attività formativa, per il totale delle Regioni dell’Obiettivo Convergenza, Roma Capitale e Provincia di Milano, v.a.</t>
    </r>
  </si>
  <si>
    <r>
      <rPr>
        <b/>
        <sz val="11"/>
        <color theme="1"/>
        <rFont val="Calibri"/>
        <family val="2"/>
        <scheme val="minor"/>
      </rPr>
      <t>Figura 3.</t>
    </r>
    <r>
      <rPr>
        <sz val="11"/>
        <color theme="1"/>
        <rFont val="Calibri"/>
        <family val="2"/>
        <scheme val="minor"/>
      </rPr>
      <t xml:space="preserve"> Numero di destinatari di corsi di formazione per tipologia dell’attività formativa, per il personale non retribuito e per il totale delle Regioni dell’Obiettivo Convergenza, Roma Capitale e Provincia di Milano, %</t>
    </r>
  </si>
  <si>
    <r>
      <rPr>
        <b/>
        <sz val="11"/>
        <color theme="1"/>
        <rFont val="Calibri"/>
        <family val="2"/>
        <scheme val="minor"/>
      </rPr>
      <t>Tabella 12.</t>
    </r>
    <r>
      <rPr>
        <sz val="11"/>
        <color theme="1"/>
        <rFont val="Calibri"/>
        <family val="2"/>
        <scheme val="minor"/>
      </rPr>
      <t xml:space="preserve"> OdV per tipologia di organizzazioni più ampie cui hanno aderito, v.a. e %          </t>
    </r>
  </si>
  <si>
    <r>
      <rPr>
        <b/>
        <sz val="11"/>
        <color theme="1"/>
        <rFont val="Calibri"/>
        <family val="2"/>
        <scheme val="minor"/>
      </rPr>
      <t>Figura 7.</t>
    </r>
    <r>
      <rPr>
        <sz val="11"/>
        <color theme="1"/>
        <rFont val="Calibri"/>
        <family val="2"/>
        <scheme val="minor"/>
      </rPr>
      <t xml:space="preserve"> Adesione ad organizzazioni più ampie, %          </t>
    </r>
  </si>
  <si>
    <r>
      <rPr>
        <b/>
        <sz val="11"/>
        <color theme="1"/>
        <rFont val="Calibri"/>
        <family val="2"/>
        <scheme val="minor"/>
      </rPr>
      <t>Figura 8.</t>
    </r>
    <r>
      <rPr>
        <sz val="11"/>
        <color theme="1"/>
        <rFont val="Calibri"/>
        <family val="2"/>
        <scheme val="minor"/>
      </rPr>
      <t xml:space="preserve"> OdV aderenti al CSV, Centro Servizi Volontariato, v.a.          </t>
    </r>
  </si>
  <si>
    <t>Numerosità campionaria</t>
  </si>
  <si>
    <t>Fonte: ISFOL-SIONP, 2013</t>
  </si>
  <si>
    <r>
      <rPr>
        <b/>
        <u/>
        <sz val="11"/>
        <color theme="10"/>
        <rFont val="Calibri"/>
        <family val="2"/>
        <scheme val="minor"/>
      </rPr>
      <t xml:space="preserve">Tabella 1. </t>
    </r>
    <r>
      <rPr>
        <u/>
        <sz val="11"/>
        <color theme="10"/>
        <rFont val="Calibri"/>
        <family val="2"/>
        <scheme val="minor"/>
      </rPr>
      <t>Universo delle organizzazioni di volontariato per regione, v.a. e %</t>
    </r>
  </si>
  <si>
    <r>
      <rPr>
        <b/>
        <u/>
        <sz val="11"/>
        <color theme="10"/>
        <rFont val="Calibri"/>
        <family val="2"/>
        <scheme val="minor"/>
      </rPr>
      <t xml:space="preserve">Tabella 3. </t>
    </r>
    <r>
      <rPr>
        <u/>
        <sz val="11"/>
        <color theme="10"/>
        <rFont val="Calibri"/>
        <family val="2"/>
        <scheme val="minor"/>
      </rPr>
      <t>Confronto tra l’universo delle organizzazioni di volontariato, l’eleggibilità dei tentati contatti e la quota delle interviste concesse, v.a. e %</t>
    </r>
  </si>
  <si>
    <r>
      <rPr>
        <b/>
        <u/>
        <sz val="11"/>
        <color theme="10"/>
        <rFont val="Calibri"/>
        <family val="2"/>
        <scheme val="minor"/>
      </rPr>
      <t xml:space="preserve">Tabella 4. </t>
    </r>
    <r>
      <rPr>
        <u/>
        <sz val="11"/>
        <color theme="10"/>
        <rFont val="Calibri"/>
        <family val="2"/>
        <scheme val="minor"/>
      </rPr>
      <t>Confronto tra la non rintracciabilità dell’universo e la non eleggibilità dei tentati contatti, %</t>
    </r>
  </si>
  <si>
    <r>
      <rPr>
        <b/>
        <u/>
        <sz val="11"/>
        <color theme="10"/>
        <rFont val="Calibri"/>
        <family val="2"/>
        <scheme val="minor"/>
      </rPr>
      <t xml:space="preserve">Figura 1. </t>
    </r>
    <r>
      <rPr>
        <u/>
        <sz val="11"/>
        <color theme="10"/>
        <rFont val="Calibri"/>
        <family val="2"/>
        <scheme val="minor"/>
      </rPr>
      <t>OdV il cui personale ha partecipato ad attività di formazione/aggiornamento negli ultimi 2 anni, per valore dei proventi/entrate, per il totale delle Regioni dell’Obiettivo Convergenza, Roma Capitale e Provincia di Milano, %</t>
    </r>
  </si>
  <si>
    <r>
      <rPr>
        <b/>
        <u/>
        <sz val="11"/>
        <color theme="10"/>
        <rFont val="Calibri"/>
        <family val="2"/>
        <scheme val="minor"/>
      </rPr>
      <t xml:space="preserve">Tabella 6. </t>
    </r>
    <r>
      <rPr>
        <u/>
        <sz val="11"/>
        <color theme="10"/>
        <rFont val="Calibri"/>
        <family val="2"/>
        <scheme val="minor"/>
      </rPr>
      <t>Personale delle OdV che ha partecipato a corsi di formazione per coerenza con titolo di studio, professione e sesso, per le Regioni dell’Obiettivo Convergenza, v.a.</t>
    </r>
  </si>
  <si>
    <r>
      <rPr>
        <b/>
        <u/>
        <sz val="11"/>
        <color theme="10"/>
        <rFont val="Calibri"/>
        <family val="2"/>
        <scheme val="minor"/>
      </rPr>
      <t xml:space="preserve">Tabella 7. </t>
    </r>
    <r>
      <rPr>
        <u/>
        <sz val="11"/>
        <color theme="10"/>
        <rFont val="Calibri"/>
        <family val="2"/>
        <scheme val="minor"/>
      </rPr>
      <t>Personale delle OdV che ha partecipato a corsi di formazione per coerenza con titolo di studio, professione e sesso, per il totale delle Regioni dell’Obiettivo Convergenza, Roma Capitale e Provincia di Milano, v.a.</t>
    </r>
  </si>
  <si>
    <r>
      <rPr>
        <b/>
        <u/>
        <sz val="11"/>
        <color theme="10"/>
        <rFont val="Calibri"/>
        <family val="2"/>
        <scheme val="minor"/>
      </rPr>
      <t>Figura 2.</t>
    </r>
    <r>
      <rPr>
        <u/>
        <sz val="11"/>
        <color theme="10"/>
        <rFont val="Calibri"/>
        <family val="2"/>
        <scheme val="minor"/>
      </rPr>
      <t xml:space="preserve"> Partecipazione a corsi di formazione per coerenza con titolo di studio o professione, per il totale delle Regioni dell’Obiettivo Convergenza, Roma Capitale e Provincia di Milano, v.a.</t>
    </r>
  </si>
  <si>
    <r>
      <rPr>
        <b/>
        <u/>
        <sz val="11"/>
        <color theme="10"/>
        <rFont val="Calibri"/>
        <family val="2"/>
        <scheme val="minor"/>
      </rPr>
      <t xml:space="preserve">Tabella 8. </t>
    </r>
    <r>
      <rPr>
        <u/>
        <sz val="11"/>
        <color theme="10"/>
        <rFont val="Calibri"/>
        <family val="2"/>
        <scheme val="minor"/>
      </rPr>
      <t>Personale delle OdV che ha partecipato a corsi di formazione per tipologia dell’attività formativa, per le Regioni dell’Obiettivo Convergenza, v.a.</t>
    </r>
  </si>
  <si>
    <r>
      <rPr>
        <b/>
        <u/>
        <sz val="11"/>
        <color theme="10"/>
        <rFont val="Calibri"/>
        <family val="2"/>
        <scheme val="minor"/>
      </rPr>
      <t xml:space="preserve">Tabella 9. </t>
    </r>
    <r>
      <rPr>
        <u/>
        <sz val="11"/>
        <color theme="10"/>
        <rFont val="Calibri"/>
        <family val="2"/>
        <scheme val="minor"/>
      </rPr>
      <t>Personale delle OdV che ha partecipato a corsi di formazione per tipologia dell’attività formativa, per il totale delle Regioni dell’Obiettivo Convergenza, Roma Capitale e Provincia di Milano, v.a.</t>
    </r>
  </si>
  <si>
    <r>
      <rPr>
        <b/>
        <u/>
        <sz val="11"/>
        <color theme="10"/>
        <rFont val="Calibri"/>
        <family val="2"/>
        <scheme val="minor"/>
      </rPr>
      <t xml:space="preserve">Figura 3. </t>
    </r>
    <r>
      <rPr>
        <u/>
        <sz val="11"/>
        <color theme="10"/>
        <rFont val="Calibri"/>
        <family val="2"/>
        <scheme val="minor"/>
      </rPr>
      <t>Numero di destinatari di corsi di formazione per tipologia dell’attività formativa, per il personale non retribuito e per il totale delle Regioni dell’Obiettivo Convergenza, Roma Capitale e Provincia di Milano, %</t>
    </r>
  </si>
  <si>
    <r>
      <rPr>
        <b/>
        <u/>
        <sz val="11"/>
        <color theme="10"/>
        <rFont val="Calibri"/>
        <family val="2"/>
        <scheme val="minor"/>
      </rPr>
      <t xml:space="preserve">Figura 4. </t>
    </r>
    <r>
      <rPr>
        <u/>
        <sz val="11"/>
        <color theme="10"/>
        <rFont val="Calibri"/>
        <family val="2"/>
        <scheme val="minor"/>
      </rPr>
      <t>Ore totali di partecipazione a corsi di formazione per tipologia dell’attività formativa, per il personale non retribuito e per il totale delle Regioni dell’Obiettivo Convergenza, Roma Capitale e Provincia di Milano, %</t>
    </r>
  </si>
  <si>
    <r>
      <rPr>
        <b/>
        <u/>
        <sz val="11"/>
        <color theme="10"/>
        <rFont val="Calibri"/>
        <family val="2"/>
        <scheme val="minor"/>
      </rPr>
      <t xml:space="preserve">Tabella 10. </t>
    </r>
    <r>
      <rPr>
        <u/>
        <sz val="11"/>
        <color theme="10"/>
        <rFont val="Calibri"/>
        <family val="2"/>
        <scheme val="minor"/>
      </rPr>
      <t>Personale delle OdV che ha partecipato ad attività di formazione per tipologia di ente affidatario, v.a. e %</t>
    </r>
  </si>
  <si>
    <r>
      <rPr>
        <b/>
        <u/>
        <sz val="11"/>
        <color theme="10"/>
        <rFont val="Calibri"/>
        <family val="2"/>
        <scheme val="minor"/>
      </rPr>
      <t>Figura 5.</t>
    </r>
    <r>
      <rPr>
        <u/>
        <sz val="11"/>
        <color theme="10"/>
        <rFont val="Calibri"/>
        <family val="2"/>
        <scheme val="minor"/>
      </rPr>
      <t xml:space="preserve"> Attività di formazione per tipologia di ente affidatario, %</t>
    </r>
  </si>
  <si>
    <r>
      <rPr>
        <b/>
        <u/>
        <sz val="11"/>
        <color theme="10"/>
        <rFont val="Calibri"/>
        <family val="2"/>
        <scheme val="minor"/>
      </rPr>
      <t xml:space="preserve">Tabella 11. </t>
    </r>
    <r>
      <rPr>
        <u/>
        <sz val="11"/>
        <color theme="10"/>
        <rFont val="Calibri"/>
        <family val="2"/>
        <scheme val="minor"/>
      </rPr>
      <t>OdV per fonte di finanziamento prevalente delle attività formative, v.a. e %</t>
    </r>
  </si>
  <si>
    <r>
      <rPr>
        <b/>
        <u/>
        <sz val="11"/>
        <color theme="10"/>
        <rFont val="Calibri"/>
        <family val="2"/>
        <scheme val="minor"/>
      </rPr>
      <t>Figura 6.</t>
    </r>
    <r>
      <rPr>
        <u/>
        <sz val="11"/>
        <color theme="10"/>
        <rFont val="Calibri"/>
        <family val="2"/>
        <scheme val="minor"/>
      </rPr>
      <t xml:space="preserve"> Fonte di finanziamento prevalente delle attività formative, v.a.</t>
    </r>
  </si>
  <si>
    <r>
      <rPr>
        <b/>
        <u/>
        <sz val="11"/>
        <color theme="10"/>
        <rFont val="Calibri"/>
        <family val="2"/>
        <scheme val="minor"/>
      </rPr>
      <t>Tabella 13.</t>
    </r>
    <r>
      <rPr>
        <u/>
        <sz val="11"/>
        <color theme="10"/>
        <rFont val="Calibri"/>
        <family val="2"/>
        <scheme val="minor"/>
      </rPr>
      <t xml:space="preserve"> OdV per tipologia di ente e modalità con cui hanno sottoscritto patti, intese, contratti, v.a. e %</t>
    </r>
  </si>
  <si>
    <r>
      <rPr>
        <b/>
        <u/>
        <sz val="11"/>
        <color theme="10"/>
        <rFont val="Calibri"/>
        <family val="2"/>
        <scheme val="minor"/>
      </rPr>
      <t xml:space="preserve">Figura 9. </t>
    </r>
    <r>
      <rPr>
        <u/>
        <sz val="11"/>
        <color theme="10"/>
        <rFont val="Calibri"/>
        <family val="2"/>
        <scheme val="minor"/>
      </rPr>
      <t>Patti, intese, contratti, per tipologia di ente e modalità, v.a.</t>
    </r>
  </si>
  <si>
    <r>
      <rPr>
        <b/>
        <u/>
        <sz val="11"/>
        <color theme="10"/>
        <rFont val="Calibri"/>
        <family val="2"/>
        <scheme val="minor"/>
      </rPr>
      <t xml:space="preserve">Figura 7. </t>
    </r>
    <r>
      <rPr>
        <u/>
        <sz val="11"/>
        <color theme="10"/>
        <rFont val="Calibri"/>
        <family val="2"/>
        <scheme val="minor"/>
      </rPr>
      <t>Adesione ad organizzazioni più ampie, %</t>
    </r>
  </si>
  <si>
    <r>
      <rPr>
        <b/>
        <u/>
        <sz val="11"/>
        <color theme="10"/>
        <rFont val="Calibri"/>
        <family val="2"/>
        <scheme val="minor"/>
      </rPr>
      <t xml:space="preserve">Figura 8. </t>
    </r>
    <r>
      <rPr>
        <u/>
        <sz val="11"/>
        <color theme="10"/>
        <rFont val="Calibri"/>
        <family val="2"/>
        <scheme val="minor"/>
      </rPr>
      <t>OdV aderenti al CSV, Centro Servizi Volontariato, v.a.</t>
    </r>
  </si>
  <si>
    <r>
      <rPr>
        <b/>
        <u/>
        <sz val="11"/>
        <color theme="10"/>
        <rFont val="Calibri"/>
        <family val="2"/>
        <scheme val="minor"/>
      </rPr>
      <t xml:space="preserve">Tabella 12. </t>
    </r>
    <r>
      <rPr>
        <u/>
        <sz val="11"/>
        <color theme="10"/>
        <rFont val="Calibri"/>
        <family val="2"/>
        <scheme val="minor"/>
      </rPr>
      <t>OdV per tipologia di organizzazioni più ampie cui hanno aderito, v.a. e %</t>
    </r>
  </si>
  <si>
    <t>Elaborazioni statistiche ed editing a cura di Michele Cuppone</t>
  </si>
  <si>
    <r>
      <rPr>
        <b/>
        <sz val="11"/>
        <color theme="1"/>
        <rFont val="Calibri"/>
        <family val="2"/>
        <scheme val="minor"/>
      </rPr>
      <t xml:space="preserve">Elenco di tabelle e figure </t>
    </r>
    <r>
      <rPr>
        <sz val="11"/>
        <color theme="1"/>
        <rFont val="Calibri"/>
        <family val="2"/>
        <scheme val="minor"/>
      </rPr>
      <t>(sfoglia o clicca per accedere direttamente):</t>
    </r>
  </si>
  <si>
    <r>
      <rPr>
        <b/>
        <sz val="11"/>
        <color theme="1"/>
        <rFont val="Calibri"/>
        <family val="2"/>
        <scheme val="minor"/>
      </rPr>
      <t xml:space="preserve">Tabella 14. </t>
    </r>
    <r>
      <rPr>
        <sz val="11"/>
        <color theme="1"/>
        <rFont val="Calibri"/>
        <family val="2"/>
        <scheme val="minor"/>
      </rPr>
      <t>Numero di soci persone fisiche, per regione e genere, v.a. e %; numero di soci persone giuridiche, per regione, v.a.; numero di organizzazioni di volontariato, per regione, v.a.</t>
    </r>
  </si>
  <si>
    <r>
      <rPr>
        <b/>
        <sz val="11"/>
        <color theme="1"/>
        <rFont val="Calibri"/>
        <family val="2"/>
        <scheme val="minor"/>
      </rPr>
      <t>Tabella 15.</t>
    </r>
    <r>
      <rPr>
        <sz val="11"/>
        <color theme="1"/>
        <rFont val="Calibri"/>
        <family val="2"/>
        <scheme val="minor"/>
      </rPr>
      <t xml:space="preserve"> Personale retribuito, per regione,  tipologia contrattuale e genere, v.a. e %</t>
    </r>
  </si>
  <si>
    <r>
      <rPr>
        <b/>
        <u/>
        <sz val="11"/>
        <color theme="10"/>
        <rFont val="Calibri"/>
        <family val="2"/>
        <scheme val="minor"/>
      </rPr>
      <t xml:space="preserve">Tabella 15. </t>
    </r>
    <r>
      <rPr>
        <u/>
        <sz val="11"/>
        <color theme="10"/>
        <rFont val="Calibri"/>
        <family val="2"/>
        <scheme val="minor"/>
      </rPr>
      <t>Personale retribuito, per regione,  tipologia contrattuale e genere, v.a. e %</t>
    </r>
  </si>
  <si>
    <r>
      <rPr>
        <b/>
        <sz val="11"/>
        <color theme="1"/>
        <rFont val="Calibri"/>
        <family val="2"/>
        <scheme val="minor"/>
      </rPr>
      <t>Tabella 16.</t>
    </r>
    <r>
      <rPr>
        <sz val="11"/>
        <color theme="1"/>
        <rFont val="Calibri"/>
        <family val="2"/>
        <scheme val="minor"/>
      </rPr>
      <t xml:space="preserve"> Attività di informazione, sensibilizzazione e coinvolgimento di nuovi volontari (people raising), per regione, %</t>
    </r>
  </si>
  <si>
    <r>
      <rPr>
        <b/>
        <u/>
        <sz val="11"/>
        <color theme="10"/>
        <rFont val="Calibri"/>
        <family val="2"/>
        <scheme val="minor"/>
      </rPr>
      <t xml:space="preserve">Tabella 16. </t>
    </r>
    <r>
      <rPr>
        <u/>
        <sz val="11"/>
        <color theme="10"/>
        <rFont val="Calibri"/>
        <family val="2"/>
        <scheme val="minor"/>
      </rPr>
      <t>Attività di informazione, sensibilizzazione e coinvolgimento di nuovi volontari (people raising), per regione, %</t>
    </r>
  </si>
  <si>
    <r>
      <rPr>
        <b/>
        <sz val="11"/>
        <color theme="1"/>
        <rFont val="Calibri"/>
        <family val="2"/>
        <scheme val="minor"/>
      </rPr>
      <t>Tabella 17.</t>
    </r>
    <r>
      <rPr>
        <sz val="11"/>
        <color theme="1"/>
        <rFont val="Calibri"/>
        <family val="2"/>
        <scheme val="minor"/>
      </rPr>
      <t xml:space="preserve"> Personale non retribuito, per regione, titolo di studio e genere, v.a. e %</t>
    </r>
  </si>
  <si>
    <r>
      <rPr>
        <b/>
        <sz val="11"/>
        <color theme="1"/>
        <rFont val="Calibri"/>
        <family val="2"/>
        <scheme val="minor"/>
      </rPr>
      <t>Tabella 18.</t>
    </r>
    <r>
      <rPr>
        <sz val="11"/>
        <color theme="1"/>
        <rFont val="Calibri"/>
        <family val="2"/>
        <scheme val="minor"/>
      </rPr>
      <t xml:space="preserve"> Personale retribuito, per regione, titolo di studio e genere, v.a.</t>
    </r>
  </si>
  <si>
    <r>
      <rPr>
        <b/>
        <sz val="11"/>
        <color theme="1"/>
        <rFont val="Calibri"/>
        <family val="2"/>
        <scheme val="minor"/>
      </rPr>
      <t>Figura 10.</t>
    </r>
    <r>
      <rPr>
        <sz val="11"/>
        <color theme="1"/>
        <rFont val="Calibri"/>
        <family val="2"/>
        <scheme val="minor"/>
      </rPr>
      <t xml:space="preserve"> Personale non retribuito operante nelle organizzazioni di volontariato, per titolo di studio e genere, %</t>
    </r>
  </si>
  <si>
    <r>
      <rPr>
        <b/>
        <sz val="11"/>
        <color theme="1"/>
        <rFont val="Calibri"/>
        <family val="2"/>
        <scheme val="minor"/>
      </rPr>
      <t>Tabella 19.</t>
    </r>
    <r>
      <rPr>
        <sz val="11"/>
        <color theme="1"/>
        <rFont val="Calibri"/>
        <family val="2"/>
        <scheme val="minor"/>
      </rPr>
      <t xml:space="preserve"> Personale non retribuito, per regione, classe di età e genere, v.a. e %</t>
    </r>
  </si>
  <si>
    <r>
      <rPr>
        <b/>
        <sz val="11"/>
        <color theme="1"/>
        <rFont val="Calibri"/>
        <family val="2"/>
        <scheme val="minor"/>
      </rPr>
      <t>Tabella 20.</t>
    </r>
    <r>
      <rPr>
        <sz val="11"/>
        <color theme="1"/>
        <rFont val="Calibri"/>
        <family val="2"/>
        <scheme val="minor"/>
      </rPr>
      <t xml:space="preserve"> Personale retribuito, per regione, classe di età e genere, v.a. e %</t>
    </r>
  </si>
  <si>
    <r>
      <rPr>
        <b/>
        <sz val="11"/>
        <color theme="1"/>
        <rFont val="Calibri"/>
        <family val="2"/>
        <scheme val="minor"/>
      </rPr>
      <t>Tabella 21.</t>
    </r>
    <r>
      <rPr>
        <sz val="11"/>
        <color theme="1"/>
        <rFont val="Calibri"/>
        <family val="2"/>
        <scheme val="minor"/>
      </rPr>
      <t xml:space="preserve"> Personale non retribuito, per regione, tipologia della prestazione e genere, v.a. e %</t>
    </r>
  </si>
  <si>
    <r>
      <rPr>
        <b/>
        <sz val="11"/>
        <color theme="1"/>
        <rFont val="Calibri"/>
        <family val="2"/>
        <scheme val="minor"/>
      </rPr>
      <t>Tabella 22.</t>
    </r>
    <r>
      <rPr>
        <sz val="11"/>
        <color theme="1"/>
        <rFont val="Calibri"/>
        <family val="2"/>
        <scheme val="minor"/>
      </rPr>
      <t xml:space="preserve"> Personale non retribuito, per regione, numero di ore prestate e genere, v.a. e %</t>
    </r>
  </si>
  <si>
    <r>
      <rPr>
        <b/>
        <sz val="11"/>
        <color theme="1"/>
        <rFont val="Calibri"/>
        <family val="2"/>
        <scheme val="minor"/>
      </rPr>
      <t>Figura 11.</t>
    </r>
    <r>
      <rPr>
        <sz val="11"/>
        <color theme="1"/>
        <rFont val="Calibri"/>
        <family val="2"/>
        <scheme val="minor"/>
      </rPr>
      <t xml:space="preserve"> Personale non retribuito, per regione, numero di ore prestate e genere, v.a. e %</t>
    </r>
  </si>
  <si>
    <r>
      <rPr>
        <b/>
        <u/>
        <sz val="11"/>
        <color theme="10"/>
        <rFont val="Calibri"/>
        <family val="2"/>
        <scheme val="minor"/>
      </rPr>
      <t xml:space="preserve">Tabella 17. </t>
    </r>
    <r>
      <rPr>
        <u/>
        <sz val="11"/>
        <color theme="10"/>
        <rFont val="Calibri"/>
        <family val="2"/>
        <scheme val="minor"/>
      </rPr>
      <t>Personale non retribuito, per regione, titolo di studio e genere, v.a. e %</t>
    </r>
  </si>
  <si>
    <r>
      <rPr>
        <b/>
        <u/>
        <sz val="11"/>
        <color theme="10"/>
        <rFont val="Calibri"/>
        <family val="2"/>
        <scheme val="minor"/>
      </rPr>
      <t xml:space="preserve">Tabella 18. </t>
    </r>
    <r>
      <rPr>
        <u/>
        <sz val="11"/>
        <color theme="10"/>
        <rFont val="Calibri"/>
        <family val="2"/>
        <scheme val="minor"/>
      </rPr>
      <t>Personale retribuito, per regione, titolo di studio e genere, v.a.</t>
    </r>
  </si>
  <si>
    <r>
      <rPr>
        <b/>
        <u/>
        <sz val="11"/>
        <color theme="10"/>
        <rFont val="Calibri"/>
        <family val="2"/>
        <scheme val="minor"/>
      </rPr>
      <t xml:space="preserve">Figura 10. </t>
    </r>
    <r>
      <rPr>
        <u/>
        <sz val="11"/>
        <color theme="10"/>
        <rFont val="Calibri"/>
        <family val="2"/>
        <scheme val="minor"/>
      </rPr>
      <t>Personale non retribuito operante nelle organizzazioni di volontariato, per titolo di studio e genere, %</t>
    </r>
  </si>
  <si>
    <r>
      <rPr>
        <b/>
        <u/>
        <sz val="11"/>
        <color theme="10"/>
        <rFont val="Calibri"/>
        <family val="2"/>
        <scheme val="minor"/>
      </rPr>
      <t xml:space="preserve">Tabella 19. </t>
    </r>
    <r>
      <rPr>
        <u/>
        <sz val="11"/>
        <color theme="10"/>
        <rFont val="Calibri"/>
        <family val="2"/>
        <scheme val="minor"/>
      </rPr>
      <t>Personale non retribuito, per regione, classe di età e genere, v.a. e %</t>
    </r>
  </si>
  <si>
    <r>
      <rPr>
        <b/>
        <u/>
        <sz val="11"/>
        <color theme="10"/>
        <rFont val="Calibri"/>
        <family val="2"/>
        <scheme val="minor"/>
      </rPr>
      <t xml:space="preserve">Tabella 20. </t>
    </r>
    <r>
      <rPr>
        <u/>
        <sz val="11"/>
        <color theme="10"/>
        <rFont val="Calibri"/>
        <family val="2"/>
        <scheme val="minor"/>
      </rPr>
      <t>Personale retribuito, per regione, classe di età e genere, v.a. e %</t>
    </r>
  </si>
  <si>
    <r>
      <rPr>
        <b/>
        <u/>
        <sz val="11"/>
        <color theme="10"/>
        <rFont val="Calibri"/>
        <family val="2"/>
        <scheme val="minor"/>
      </rPr>
      <t xml:space="preserve">Tabella 21. </t>
    </r>
    <r>
      <rPr>
        <u/>
        <sz val="11"/>
        <color theme="10"/>
        <rFont val="Calibri"/>
        <family val="2"/>
        <scheme val="minor"/>
      </rPr>
      <t>Personale non retribuito, per regione, tipologia della prestazione e genere, v.a. e %</t>
    </r>
  </si>
  <si>
    <r>
      <rPr>
        <b/>
        <u/>
        <sz val="11"/>
        <color theme="10"/>
        <rFont val="Calibri"/>
        <family val="2"/>
        <scheme val="minor"/>
      </rPr>
      <t xml:space="preserve">Tabella 22. </t>
    </r>
    <r>
      <rPr>
        <u/>
        <sz val="11"/>
        <color theme="10"/>
        <rFont val="Calibri"/>
        <family val="2"/>
        <scheme val="minor"/>
      </rPr>
      <t>Personale non retribuito, per regione, numero di ore prestate e genere, v.a. e %</t>
    </r>
  </si>
  <si>
    <r>
      <rPr>
        <b/>
        <u/>
        <sz val="11"/>
        <color theme="10"/>
        <rFont val="Calibri"/>
        <family val="2"/>
        <scheme val="minor"/>
      </rPr>
      <t xml:space="preserve">Figura 11. </t>
    </r>
    <r>
      <rPr>
        <u/>
        <sz val="11"/>
        <color theme="10"/>
        <rFont val="Calibri"/>
        <family val="2"/>
        <scheme val="minor"/>
      </rPr>
      <t>Personale non retribuito, per regione, numero di ore prestate e genere, v.a. e %</t>
    </r>
  </si>
  <si>
    <r>
      <rPr>
        <b/>
        <u/>
        <sz val="11"/>
        <color theme="10"/>
        <rFont val="Calibri"/>
        <family val="2"/>
        <scheme val="minor"/>
      </rPr>
      <t xml:space="preserve">Tabella 23. </t>
    </r>
    <r>
      <rPr>
        <u/>
        <sz val="11"/>
        <color theme="10"/>
        <rFont val="Calibri"/>
        <family val="2"/>
        <scheme val="minor"/>
      </rPr>
      <t>Organizzazioni che si avvalgono di consulenze esterne, per regione e ambito, v.a. e %; numero di organizzazioni di volontariato, per regione, v.a.</t>
    </r>
  </si>
  <si>
    <r>
      <rPr>
        <b/>
        <sz val="11"/>
        <color theme="1"/>
        <rFont val="Calibri"/>
        <family val="2"/>
        <scheme val="minor"/>
      </rPr>
      <t>Tabella 23.</t>
    </r>
    <r>
      <rPr>
        <sz val="11"/>
        <color theme="1"/>
        <rFont val="Calibri"/>
        <family val="2"/>
        <scheme val="minor"/>
      </rPr>
      <t xml:space="preserve"> Organizzazioni che si avvalgono di consulenze esterne, per regione e ambito, v.a. e %; numero di organizzazioni di volontariato, per regione, v.a.</t>
    </r>
  </si>
  <si>
    <t>INDAGINE SUL LAVORO RETRIBUITO E NON NELLE ORGANIZZAZIONI DI VOLONTARIATO</t>
  </si>
  <si>
    <t>Parte metodologica</t>
  </si>
  <si>
    <t>Formazione, risorse economiche e struttura delle OdV nelle regioni dell'Obiettivo Convergenza, Roma Capitale e Provincia di Milano</t>
  </si>
  <si>
    <r>
      <rPr>
        <b/>
        <u/>
        <sz val="11"/>
        <color theme="10"/>
        <rFont val="Calibri"/>
        <family val="2"/>
        <scheme val="minor"/>
      </rPr>
      <t xml:space="preserve">Tabella 14. </t>
    </r>
    <r>
      <rPr>
        <u/>
        <sz val="11"/>
        <color theme="10"/>
        <rFont val="Calibri"/>
        <family val="2"/>
        <scheme val="minor"/>
      </rPr>
      <t>Numero di soci persone fisiche, per regione e genere, v.a. e %; numero di soci persone giuridiche, per regione, v.a.; numero di organizzazioni di volontariato, per regione, v.a.</t>
    </r>
  </si>
  <si>
    <r>
      <rPr>
        <b/>
        <u/>
        <sz val="11"/>
        <color theme="10"/>
        <rFont val="Calibri"/>
        <family val="2"/>
        <scheme val="minor"/>
      </rPr>
      <t xml:space="preserve">Tabella 2. </t>
    </r>
    <r>
      <rPr>
        <u/>
        <sz val="11"/>
        <color theme="10"/>
        <rFont val="Calibri"/>
        <family val="2"/>
        <scheme val="minor"/>
      </rPr>
      <t>Piano di campionamento: numero di OdV presenti nell'universo SIONP e campionate, per strato-regione, v.a.; coefficiente di variazione, per strato-regione, %</t>
    </r>
  </si>
  <si>
    <r>
      <rPr>
        <b/>
        <sz val="11"/>
        <color theme="1"/>
        <rFont val="Calibri"/>
        <family val="2"/>
        <scheme val="minor"/>
      </rPr>
      <t>Tabella 2.</t>
    </r>
    <r>
      <rPr>
        <sz val="11"/>
        <color theme="1"/>
        <rFont val="Calibri"/>
        <family val="2"/>
        <scheme val="minor"/>
      </rPr>
      <t xml:space="preserve"> Piano di campionamento: numero di OdV presenti nell'universo SIONP e campionate, per strato-regione, v.a.; coefficiente di variazione, per strato-regione, %</t>
    </r>
  </si>
  <si>
    <t>Indagine a cura del gruppo di ricerca ISFOL "Economia sociale e non profit"</t>
  </si>
  <si>
    <t xml:space="preserve">L'indagine, di natura campionaria, è stata condotta nel 2013 da ISFOL a partire dalla base informativa SIONP (Sistema informativo delle organizzazioni non profit), sulle OdV delle regioni dell'Obiettivo Convergenza, Roma Capitale e Provincia di Milano </t>
  </si>
  <si>
    <t>Le risorse umane delle OdV nelle regioni dell'Obiettivo Convergenza (dall'articolo "Studio sul lavoro nelle organizzazioni di volontariato", di M. Cuppone-A. Mocavini, in "Osservatorio Isfol", 2014, 1-2)</t>
  </si>
  <si>
    <t>Torna all'indice</t>
  </si>
  <si>
    <t>Gruppo di lavoro: Anna Elisa Carbone, Michele Cuppone, Anna Mocavini, Enrico Spataro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</si>
</sst>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53">
    <xf numFmtId="0" fontId="0" fillId="0" borderId="0" xfId="0"/>
    <xf numFmtId="0" fontId="0" fillId="2" borderId="0" xfId="0" applyFont="1" applyFill="1"/>
    <xf numFmtId="0" fontId="0" fillId="2" borderId="7" xfId="0" applyFont="1" applyFill="1" applyBorder="1" applyAlignment="1">
      <alignment vertical="top"/>
    </xf>
    <xf numFmtId="0" fontId="0" fillId="2" borderId="17" xfId="0" applyFont="1" applyFill="1" applyBorder="1"/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0" fillId="2" borderId="4" xfId="0" applyFont="1" applyFill="1" applyBorder="1"/>
    <xf numFmtId="0" fontId="0" fillId="2" borderId="0" xfId="0" applyFont="1" applyFill="1" applyBorder="1"/>
    <xf numFmtId="0" fontId="0" fillId="2" borderId="5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164" fontId="0" fillId="2" borderId="15" xfId="0" applyNumberFormat="1" applyFont="1" applyFill="1" applyBorder="1"/>
    <xf numFmtId="164" fontId="0" fillId="2" borderId="16" xfId="0" applyNumberFormat="1" applyFont="1" applyFill="1" applyBorder="1"/>
    <xf numFmtId="164" fontId="0" fillId="2" borderId="0" xfId="0" applyNumberFormat="1" applyFont="1" applyFill="1" applyBorder="1"/>
    <xf numFmtId="164" fontId="0" fillId="2" borderId="5" xfId="0" applyNumberFormat="1" applyFont="1" applyFill="1" applyBorder="1"/>
    <xf numFmtId="164" fontId="0" fillId="2" borderId="7" xfId="0" applyNumberFormat="1" applyFont="1" applyFill="1" applyBorder="1"/>
    <xf numFmtId="164" fontId="0" fillId="2" borderId="8" xfId="0" applyNumberFormat="1" applyFont="1" applyFill="1" applyBorder="1"/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0" fillId="2" borderId="15" xfId="0" applyNumberFormat="1" applyFont="1" applyFill="1" applyBorder="1"/>
    <xf numFmtId="3" fontId="0" fillId="2" borderId="16" xfId="0" applyNumberFormat="1" applyFont="1" applyFill="1" applyBorder="1"/>
    <xf numFmtId="3" fontId="0" fillId="2" borderId="5" xfId="0" applyNumberFormat="1" applyFont="1" applyFill="1" applyBorder="1"/>
    <xf numFmtId="0" fontId="0" fillId="2" borderId="9" xfId="0" applyFont="1" applyFill="1" applyBorder="1"/>
    <xf numFmtId="3" fontId="0" fillId="2" borderId="10" xfId="0" applyNumberFormat="1" applyFont="1" applyFill="1" applyBorder="1"/>
    <xf numFmtId="3" fontId="0" fillId="2" borderId="11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3" fontId="0" fillId="2" borderId="7" xfId="0" applyNumberFormat="1" applyFont="1" applyFill="1" applyBorder="1"/>
    <xf numFmtId="3" fontId="0" fillId="2" borderId="8" xfId="0" applyNumberFormat="1" applyFont="1" applyFill="1" applyBorder="1"/>
    <xf numFmtId="0" fontId="0" fillId="2" borderId="4" xfId="0" applyFont="1" applyFill="1" applyBorder="1" applyAlignment="1">
      <alignment horizontal="left" indent="1"/>
    </xf>
    <xf numFmtId="0" fontId="0" fillId="2" borderId="6" xfId="0" applyFont="1" applyFill="1" applyBorder="1" applyAlignment="1">
      <alignment horizontal="left" indent="1"/>
    </xf>
    <xf numFmtId="164" fontId="0" fillId="2" borderId="10" xfId="0" applyNumberFormat="1" applyFont="1" applyFill="1" applyBorder="1"/>
    <xf numFmtId="164" fontId="0" fillId="2" borderId="11" xfId="0" applyNumberFormat="1" applyFont="1" applyFill="1" applyBorder="1"/>
    <xf numFmtId="3" fontId="0" fillId="2" borderId="15" xfId="0" applyNumberFormat="1" applyFont="1" applyFill="1" applyBorder="1" applyAlignment="1">
      <alignment horizontal="center"/>
    </xf>
    <xf numFmtId="3" fontId="0" fillId="2" borderId="16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64" fontId="0" fillId="2" borderId="13" xfId="0" applyNumberFormat="1" applyFont="1" applyFill="1" applyBorder="1"/>
    <xf numFmtId="164" fontId="0" fillId="2" borderId="14" xfId="0" applyNumberFormat="1" applyFont="1" applyFill="1" applyBorder="1"/>
    <xf numFmtId="3" fontId="0" fillId="2" borderId="0" xfId="0" applyNumberFormat="1" applyFont="1" applyFill="1"/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vertical="top" wrapText="1"/>
    </xf>
    <xf numFmtId="0" fontId="0" fillId="2" borderId="1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0" fillId="2" borderId="18" xfId="0" applyNumberFormat="1" applyFont="1" applyFill="1" applyBorder="1"/>
    <xf numFmtId="3" fontId="0" fillId="2" borderId="19" xfId="0" applyNumberFormat="1" applyFont="1" applyFill="1" applyBorder="1"/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21" xfId="0" applyFont="1" applyFill="1" applyBorder="1"/>
    <xf numFmtId="0" fontId="0" fillId="2" borderId="23" xfId="0" applyFont="1" applyFill="1" applyBorder="1"/>
    <xf numFmtId="0" fontId="0" fillId="2" borderId="22" xfId="0" applyFont="1" applyFill="1" applyBorder="1" applyAlignment="1">
      <alignment vertical="top" wrapText="1"/>
    </xf>
    <xf numFmtId="0" fontId="0" fillId="2" borderId="32" xfId="0" applyFont="1" applyFill="1" applyBorder="1" applyAlignment="1">
      <alignment vertical="top" wrapText="1"/>
    </xf>
    <xf numFmtId="0" fontId="0" fillId="2" borderId="23" xfId="0" applyFont="1" applyFill="1" applyBorder="1" applyAlignment="1">
      <alignment vertical="top" wrapText="1"/>
    </xf>
    <xf numFmtId="0" fontId="0" fillId="2" borderId="25" xfId="0" applyFont="1" applyFill="1" applyBorder="1"/>
    <xf numFmtId="3" fontId="0" fillId="2" borderId="30" xfId="0" applyNumberFormat="1" applyFont="1" applyFill="1" applyBorder="1"/>
    <xf numFmtId="3" fontId="0" fillId="2" borderId="29" xfId="0" applyNumberFormat="1" applyFont="1" applyFill="1" applyBorder="1"/>
    <xf numFmtId="164" fontId="0" fillId="2" borderId="33" xfId="0" applyNumberFormat="1" applyFont="1" applyFill="1" applyBorder="1"/>
    <xf numFmtId="164" fontId="0" fillId="2" borderId="25" xfId="0" applyNumberFormat="1" applyFont="1" applyFill="1" applyBorder="1"/>
    <xf numFmtId="164" fontId="0" fillId="2" borderId="0" xfId="0" applyNumberFormat="1" applyFont="1" applyFill="1"/>
    <xf numFmtId="3" fontId="0" fillId="2" borderId="33" xfId="0" applyNumberFormat="1" applyFont="1" applyFill="1" applyBorder="1"/>
    <xf numFmtId="3" fontId="0" fillId="2" borderId="25" xfId="0" applyNumberFormat="1" applyFont="1" applyFill="1" applyBorder="1"/>
    <xf numFmtId="3" fontId="0" fillId="2" borderId="26" xfId="0" applyNumberFormat="1" applyFont="1" applyFill="1" applyBorder="1"/>
    <xf numFmtId="3" fontId="0" fillId="2" borderId="27" xfId="0" applyNumberFormat="1" applyFont="1" applyFill="1" applyBorder="1"/>
    <xf numFmtId="3" fontId="0" fillId="2" borderId="31" xfId="0" applyNumberFormat="1" applyFont="1" applyFill="1" applyBorder="1"/>
    <xf numFmtId="3" fontId="0" fillId="2" borderId="28" xfId="0" applyNumberFormat="1" applyFont="1" applyFill="1" applyBorder="1"/>
    <xf numFmtId="164" fontId="0" fillId="2" borderId="24" xfId="0" applyNumberFormat="1" applyFont="1" applyFill="1" applyBorder="1"/>
    <xf numFmtId="3" fontId="0" fillId="2" borderId="24" xfId="0" applyNumberFormat="1" applyFont="1" applyFill="1" applyBorder="1"/>
    <xf numFmtId="0" fontId="0" fillId="2" borderId="26" xfId="0" applyFont="1" applyFill="1" applyBorder="1"/>
    <xf numFmtId="0" fontId="0" fillId="2" borderId="27" xfId="0" applyFont="1" applyFill="1" applyBorder="1"/>
    <xf numFmtId="165" fontId="0" fillId="2" borderId="25" xfId="0" applyNumberFormat="1" applyFont="1" applyFill="1" applyBorder="1"/>
    <xf numFmtId="0" fontId="0" fillId="2" borderId="0" xfId="0" applyFont="1" applyFill="1" applyAlignment="1">
      <alignment vertical="top" wrapText="1"/>
    </xf>
    <xf numFmtId="0" fontId="0" fillId="2" borderId="28" xfId="0" applyFont="1" applyFill="1" applyBorder="1" applyAlignment="1">
      <alignment vertical="top" wrapText="1"/>
    </xf>
    <xf numFmtId="0" fontId="0" fillId="2" borderId="2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24" xfId="0" applyFont="1" applyFill="1" applyBorder="1"/>
    <xf numFmtId="0" fontId="0" fillId="2" borderId="13" xfId="0" applyFont="1" applyFill="1" applyBorder="1" applyAlignment="1">
      <alignment vertical="top" wrapText="1"/>
    </xf>
    <xf numFmtId="0" fontId="0" fillId="2" borderId="27" xfId="0" applyFont="1" applyFill="1" applyBorder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0" fillId="2" borderId="28" xfId="0" applyFont="1" applyFill="1" applyBorder="1"/>
    <xf numFmtId="0" fontId="0" fillId="2" borderId="25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fill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ont="1" applyFill="1" applyAlignment="1">
      <alignment horizontal="center"/>
    </xf>
    <xf numFmtId="0" fontId="5" fillId="2" borderId="0" xfId="1" applyFont="1" applyFill="1" applyBorder="1" applyAlignment="1">
      <alignment horizontal="center" wrapText="1"/>
    </xf>
    <xf numFmtId="0" fontId="5" fillId="2" borderId="25" xfId="1" applyFont="1" applyFill="1" applyBorder="1" applyAlignment="1">
      <alignment horizontal="center" wrapText="1"/>
    </xf>
    <xf numFmtId="0" fontId="0" fillId="2" borderId="10" xfId="0" applyFont="1" applyFill="1" applyBorder="1"/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164" fontId="0" fillId="2" borderId="29" xfId="0" applyNumberFormat="1" applyFont="1" applyFill="1" applyBorder="1"/>
    <xf numFmtId="164" fontId="0" fillId="2" borderId="27" xfId="0" applyNumberFormat="1" applyFont="1" applyFill="1" applyBorder="1"/>
    <xf numFmtId="0" fontId="0" fillId="2" borderId="28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3" fontId="4" fillId="2" borderId="10" xfId="0" applyNumberFormat="1" applyFont="1" applyFill="1" applyBorder="1"/>
    <xf numFmtId="0" fontId="4" fillId="2" borderId="10" xfId="0" applyFont="1" applyFill="1" applyBorder="1"/>
    <xf numFmtId="164" fontId="4" fillId="2" borderId="10" xfId="0" applyNumberFormat="1" applyFont="1" applyFill="1" applyBorder="1"/>
    <xf numFmtId="0" fontId="0" fillId="2" borderId="29" xfId="0" applyFont="1" applyFill="1" applyBorder="1"/>
    <xf numFmtId="3" fontId="0" fillId="2" borderId="22" xfId="0" applyNumberFormat="1" applyFont="1" applyFill="1" applyBorder="1"/>
    <xf numFmtId="164" fontId="0" fillId="2" borderId="22" xfId="0" applyNumberFormat="1" applyFont="1" applyFill="1" applyBorder="1"/>
    <xf numFmtId="164" fontId="4" fillId="2" borderId="23" xfId="0" applyNumberFormat="1" applyFont="1" applyFill="1" applyBorder="1"/>
    <xf numFmtId="0" fontId="0" fillId="2" borderId="21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3" fontId="4" fillId="2" borderId="0" xfId="0" applyNumberFormat="1" applyFont="1" applyFill="1" applyBorder="1"/>
    <xf numFmtId="164" fontId="3" fillId="2" borderId="0" xfId="0" applyNumberFormat="1" applyFont="1" applyFill="1"/>
    <xf numFmtId="0" fontId="0" fillId="2" borderId="22" xfId="0" applyFont="1" applyFill="1" applyBorder="1"/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4" fillId="2" borderId="0" xfId="0" applyFont="1" applyFill="1" applyBorder="1"/>
    <xf numFmtId="164" fontId="4" fillId="2" borderId="25" xfId="0" applyNumberFormat="1" applyFont="1" applyFill="1" applyBorder="1"/>
    <xf numFmtId="0" fontId="4" fillId="2" borderId="13" xfId="0" applyFont="1" applyFill="1" applyBorder="1"/>
    <xf numFmtId="3" fontId="4" fillId="2" borderId="13" xfId="0" applyNumberFormat="1" applyFont="1" applyFill="1" applyBorder="1"/>
    <xf numFmtId="164" fontId="4" fillId="2" borderId="27" xfId="0" applyNumberFormat="1" applyFont="1" applyFill="1" applyBorder="1"/>
    <xf numFmtId="0" fontId="6" fillId="2" borderId="0" xfId="2" applyFill="1"/>
    <xf numFmtId="0" fontId="10" fillId="2" borderId="0" xfId="0" applyFont="1" applyFill="1"/>
    <xf numFmtId="0" fontId="9" fillId="2" borderId="0" xfId="0" applyFont="1" applyFill="1"/>
    <xf numFmtId="0" fontId="8" fillId="0" borderId="0" xfId="0" applyFont="1"/>
    <xf numFmtId="0" fontId="8" fillId="2" borderId="0" xfId="0" applyFont="1" applyFill="1"/>
    <xf numFmtId="0" fontId="0" fillId="2" borderId="28" xfId="0" applyFont="1" applyFill="1" applyBorder="1" applyAlignment="1">
      <alignment horizontal="center" vertical="center" textRotation="90" wrapText="1"/>
    </xf>
    <xf numFmtId="0" fontId="0" fillId="2" borderId="24" xfId="0" applyFont="1" applyFill="1" applyBorder="1" applyAlignment="1">
      <alignment horizontal="center" vertical="center" textRotation="90" wrapText="1"/>
    </xf>
    <xf numFmtId="0" fontId="0" fillId="2" borderId="26" xfId="0" applyFont="1" applyFill="1" applyBorder="1" applyAlignment="1">
      <alignment horizontal="center" vertical="center" textRotation="90" wrapText="1"/>
    </xf>
    <xf numFmtId="0" fontId="0" fillId="2" borderId="28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center" wrapText="1"/>
    </xf>
    <xf numFmtId="0" fontId="5" fillId="2" borderId="29" xfId="1" applyFont="1" applyFill="1" applyBorder="1" applyAlignment="1">
      <alignment horizont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3" fontId="0" fillId="2" borderId="10" xfId="0" applyNumberFormat="1" applyFont="1" applyFill="1" applyBorder="1" applyAlignment="1">
      <alignment horizontal="center"/>
    </xf>
    <xf numFmtId="3" fontId="0" fillId="2" borderId="29" xfId="0" applyNumberFormat="1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/>
    </xf>
    <xf numFmtId="3" fontId="0" fillId="2" borderId="2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top" wrapText="1"/>
    </xf>
    <xf numFmtId="0" fontId="0" fillId="2" borderId="25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29" xfId="0" applyFont="1" applyFill="1" applyBorder="1" applyAlignment="1">
      <alignment horizontal="center" vertical="top" wrapText="1"/>
    </xf>
    <xf numFmtId="0" fontId="0" fillId="2" borderId="28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 horizontal="center"/>
    </xf>
    <xf numFmtId="3" fontId="0" fillId="2" borderId="16" xfId="0" applyNumberFormat="1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'F1'!$A$3</c:f>
              <c:strCache>
                <c:ptCount val="1"/>
                <c:pt idx="0">
                  <c:v>Totale Regioni Ob. Conv.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'F1'!$B$2:$G$2</c:f>
              <c:strCache>
                <c:ptCount val="6"/>
                <c:pt idx="0">
                  <c:v>Fino a 5.000</c:v>
                </c:pt>
                <c:pt idx="1">
                  <c:v>Da 5.001 a  50.000</c:v>
                </c:pt>
                <c:pt idx="2">
                  <c:v>Da 50.001 a 150.000</c:v>
                </c:pt>
                <c:pt idx="3">
                  <c:v>Da 150.001 a 500.000</c:v>
                </c:pt>
                <c:pt idx="4">
                  <c:v>Da 500.001 a 1.000.000</c:v>
                </c:pt>
                <c:pt idx="5">
                  <c:v>Oltre 1.000.001</c:v>
                </c:pt>
              </c:strCache>
            </c:strRef>
          </c:cat>
          <c:val>
            <c:numRef>
              <c:f>'F1'!$B$3:$G$3</c:f>
              <c:numCache>
                <c:formatCode>#,##0</c:formatCode>
                <c:ptCount val="6"/>
                <c:pt idx="0">
                  <c:v>1251.6280000000002</c:v>
                </c:pt>
                <c:pt idx="1">
                  <c:v>1444.0460000000003</c:v>
                </c:pt>
                <c:pt idx="2">
                  <c:v>364.06</c:v>
                </c:pt>
                <c:pt idx="3">
                  <c:v>235.03</c:v>
                </c:pt>
                <c:pt idx="4">
                  <c:v>40.805999999999997</c:v>
                </c:pt>
                <c:pt idx="5">
                  <c:v>51.805999999999997</c:v>
                </c:pt>
              </c:numCache>
            </c:numRef>
          </c:val>
        </c:ser>
        <c:ser>
          <c:idx val="1"/>
          <c:order val="1"/>
          <c:tx>
            <c:strRef>
              <c:f>'fig2.1'!#REF!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'F1'!$B$2:$G$2</c:f>
              <c:strCache>
                <c:ptCount val="6"/>
                <c:pt idx="0">
                  <c:v>Fino a 5.000</c:v>
                </c:pt>
                <c:pt idx="1">
                  <c:v>Da 5.001 a  50.000</c:v>
                </c:pt>
                <c:pt idx="2">
                  <c:v>Da 50.001 a 150.000</c:v>
                </c:pt>
                <c:pt idx="3">
                  <c:v>Da 150.001 a 500.000</c:v>
                </c:pt>
                <c:pt idx="4">
                  <c:v>Da 500.001 a 1.000.000</c:v>
                </c:pt>
                <c:pt idx="5">
                  <c:v>Oltre 1.000.001</c:v>
                </c:pt>
              </c:strCache>
            </c:strRef>
          </c:cat>
          <c:val>
            <c:numRef>
              <c:f>'fig2.1'!#REF!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'fig2.1'!#REF!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'F1'!$B$2:$G$2</c:f>
              <c:strCache>
                <c:ptCount val="6"/>
                <c:pt idx="0">
                  <c:v>Fino a 5.000</c:v>
                </c:pt>
                <c:pt idx="1">
                  <c:v>Da 5.001 a  50.000</c:v>
                </c:pt>
                <c:pt idx="2">
                  <c:v>Da 50.001 a 150.000</c:v>
                </c:pt>
                <c:pt idx="3">
                  <c:v>Da 150.001 a 500.000</c:v>
                </c:pt>
                <c:pt idx="4">
                  <c:v>Da 500.001 a 1.000.000</c:v>
                </c:pt>
                <c:pt idx="5">
                  <c:v>Oltre 1.000.001</c:v>
                </c:pt>
              </c:strCache>
            </c:strRef>
          </c:cat>
          <c:val>
            <c:numRef>
              <c:f>'fig2.1'!#REF!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'F4'!$B$13</c:f>
              <c:strCache>
                <c:ptCount val="1"/>
                <c:pt idx="0">
                  <c:v>Provincia di Milano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'F4'!$A$14:$A$17</c:f>
              <c:strCache>
                <c:ptCount val="4"/>
                <c:pt idx="0">
                  <c:v>Corsi di inserimento (corsi di base e tirocini teorico-pratici)</c:v>
                </c:pt>
                <c:pt idx="1">
                  <c:v>Corsi legati ad obblighi di legge </c:v>
                </c:pt>
                <c:pt idx="2">
                  <c:v>Corsi di aggiornamento/specializzazione delle competenze</c:v>
                </c:pt>
                <c:pt idx="3">
                  <c:v>Altro </c:v>
                </c:pt>
              </c:strCache>
            </c:strRef>
          </c:cat>
          <c:val>
            <c:numRef>
              <c:f>'F4'!$B$14:$B$17</c:f>
              <c:numCache>
                <c:formatCode>#,##0</c:formatCode>
                <c:ptCount val="4"/>
                <c:pt idx="0">
                  <c:v>5059</c:v>
                </c:pt>
                <c:pt idx="1">
                  <c:v>2893</c:v>
                </c:pt>
                <c:pt idx="2">
                  <c:v>5650</c:v>
                </c:pt>
                <c:pt idx="3">
                  <c:v>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'F5'!$B$2</c:f>
              <c:strCache>
                <c:ptCount val="1"/>
                <c:pt idx="0">
                  <c:v>Totale Regioni Ob. Conv.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'F5'!$A$3:$A$6</c:f>
              <c:strCache>
                <c:ptCount val="4"/>
                <c:pt idx="0">
                  <c:v>Altra ODV o rete di ODV</c:v>
                </c:pt>
                <c:pt idx="1">
                  <c:v>Ente pubblico</c:v>
                </c:pt>
                <c:pt idx="2">
                  <c:v>Ente privato</c:v>
                </c:pt>
                <c:pt idx="3">
                  <c:v>Altro</c:v>
                </c:pt>
              </c:strCache>
            </c:strRef>
          </c:cat>
          <c:val>
            <c:numRef>
              <c:f>'F5'!$B$3:$B$6</c:f>
              <c:numCache>
                <c:formatCode>#,##0</c:formatCode>
                <c:ptCount val="4"/>
                <c:pt idx="0">
                  <c:v>2062</c:v>
                </c:pt>
                <c:pt idx="1">
                  <c:v>668</c:v>
                </c:pt>
                <c:pt idx="2">
                  <c:v>521</c:v>
                </c:pt>
                <c:pt idx="3">
                  <c:v>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'F5'!$B$7</c:f>
              <c:strCache>
                <c:ptCount val="1"/>
                <c:pt idx="0">
                  <c:v>Roma Capitale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'F5'!$A$8:$A$11</c:f>
              <c:strCache>
                <c:ptCount val="4"/>
                <c:pt idx="0">
                  <c:v>Altra ODV o rete di ODV</c:v>
                </c:pt>
                <c:pt idx="1">
                  <c:v>Ente pubblico</c:v>
                </c:pt>
                <c:pt idx="2">
                  <c:v>Ente privato</c:v>
                </c:pt>
                <c:pt idx="3">
                  <c:v>Altro</c:v>
                </c:pt>
              </c:strCache>
            </c:strRef>
          </c:cat>
          <c:val>
            <c:numRef>
              <c:f>'F5'!$B$8:$B$11</c:f>
              <c:numCache>
                <c:formatCode>General</c:formatCode>
                <c:ptCount val="4"/>
                <c:pt idx="0">
                  <c:v>271</c:v>
                </c:pt>
                <c:pt idx="1">
                  <c:v>132</c:v>
                </c:pt>
                <c:pt idx="2">
                  <c:v>132</c:v>
                </c:pt>
                <c:pt idx="3">
                  <c:v>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'F5'!$B$12</c:f>
              <c:strCache>
                <c:ptCount val="1"/>
                <c:pt idx="0">
                  <c:v>Provincia di Milano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'F5'!$A$13:$A$16</c:f>
              <c:strCache>
                <c:ptCount val="4"/>
                <c:pt idx="0">
                  <c:v>Altra ODV o rete di ODV</c:v>
                </c:pt>
                <c:pt idx="1">
                  <c:v>Ente pubblico</c:v>
                </c:pt>
                <c:pt idx="2">
                  <c:v>Ente privato</c:v>
                </c:pt>
                <c:pt idx="3">
                  <c:v>Altro</c:v>
                </c:pt>
              </c:strCache>
            </c:strRef>
          </c:cat>
          <c:val>
            <c:numRef>
              <c:f>'F5'!$B$13:$B$16</c:f>
              <c:numCache>
                <c:formatCode>General</c:formatCode>
                <c:ptCount val="4"/>
                <c:pt idx="0">
                  <c:v>246</c:v>
                </c:pt>
                <c:pt idx="1">
                  <c:v>88</c:v>
                </c:pt>
                <c:pt idx="2">
                  <c:v>113</c:v>
                </c:pt>
                <c:pt idx="3">
                  <c:v>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'F6'!$B$2</c:f>
              <c:strCache>
                <c:ptCount val="1"/>
                <c:pt idx="0">
                  <c:v>Fondi dell'organizzazione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'F6'!$A$3:$A$5</c:f>
              <c:strCache>
                <c:ptCount val="3"/>
                <c:pt idx="0">
                  <c:v>Totale Regioni Ob. Conv.</c:v>
                </c:pt>
                <c:pt idx="1">
                  <c:v>Roma Capitale</c:v>
                </c:pt>
                <c:pt idx="2">
                  <c:v>Provincia di Milano</c:v>
                </c:pt>
              </c:strCache>
            </c:strRef>
          </c:cat>
          <c:val>
            <c:numRef>
              <c:f>'F6'!$B$3:$B$5</c:f>
              <c:numCache>
                <c:formatCode>#,##0</c:formatCode>
                <c:ptCount val="3"/>
                <c:pt idx="0">
                  <c:v>1961</c:v>
                </c:pt>
                <c:pt idx="1">
                  <c:v>301</c:v>
                </c:pt>
                <c:pt idx="2">
                  <c:v>359</c:v>
                </c:pt>
              </c:numCache>
            </c:numRef>
          </c:val>
        </c:ser>
        <c:ser>
          <c:idx val="1"/>
          <c:order val="1"/>
          <c:tx>
            <c:strRef>
              <c:f>'F6'!$C$2</c:f>
              <c:strCache>
                <c:ptCount val="1"/>
                <c:pt idx="0">
                  <c:v>Fondi pubblici nazionali o regionali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'F6'!$A$3:$A$5</c:f>
              <c:strCache>
                <c:ptCount val="3"/>
                <c:pt idx="0">
                  <c:v>Totale Regioni Ob. Conv.</c:v>
                </c:pt>
                <c:pt idx="1">
                  <c:v>Roma Capitale</c:v>
                </c:pt>
                <c:pt idx="2">
                  <c:v>Provincia di Milano</c:v>
                </c:pt>
              </c:strCache>
            </c:strRef>
          </c:cat>
          <c:val>
            <c:numRef>
              <c:f>'F6'!$C$3:$C$5</c:f>
              <c:numCache>
                <c:formatCode>#,##0</c:formatCode>
                <c:ptCount val="3"/>
                <c:pt idx="0">
                  <c:v>1115</c:v>
                </c:pt>
                <c:pt idx="1">
                  <c:v>169</c:v>
                </c:pt>
                <c:pt idx="2">
                  <c:v>113</c:v>
                </c:pt>
              </c:numCache>
            </c:numRef>
          </c:val>
        </c:ser>
        <c:ser>
          <c:idx val="2"/>
          <c:order val="2"/>
          <c:tx>
            <c:strRef>
              <c:f>'F6'!$D$2</c:f>
              <c:strCache>
                <c:ptCount val="1"/>
                <c:pt idx="0">
                  <c:v>Fondi comunitari o internazionali</c:v>
                </c:pt>
              </c:strCache>
            </c:strRef>
          </c:tx>
          <c:invertIfNegative val="0"/>
          <c:cat>
            <c:strRef>
              <c:f>'F6'!$A$3:$A$5</c:f>
              <c:strCache>
                <c:ptCount val="3"/>
                <c:pt idx="0">
                  <c:v>Totale Regioni Ob. Conv.</c:v>
                </c:pt>
                <c:pt idx="1">
                  <c:v>Roma Capitale</c:v>
                </c:pt>
                <c:pt idx="2">
                  <c:v>Provincia di Milano</c:v>
                </c:pt>
              </c:strCache>
            </c:strRef>
          </c:cat>
          <c:val>
            <c:numRef>
              <c:f>'F6'!$D$3:$D$5</c:f>
              <c:numCache>
                <c:formatCode>#,##0</c:formatCode>
                <c:ptCount val="3"/>
                <c:pt idx="0">
                  <c:v>6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  <c:ser>
          <c:idx val="3"/>
          <c:order val="3"/>
          <c:tx>
            <c:strRef>
              <c:f>'F6'!$E$2</c:f>
              <c:strCache>
                <c:ptCount val="1"/>
                <c:pt idx="0">
                  <c:v>Altro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'F6'!$A$3:$A$5</c:f>
              <c:strCache>
                <c:ptCount val="3"/>
                <c:pt idx="0">
                  <c:v>Totale Regioni Ob. Conv.</c:v>
                </c:pt>
                <c:pt idx="1">
                  <c:v>Roma Capitale</c:v>
                </c:pt>
                <c:pt idx="2">
                  <c:v>Provincia di Milano</c:v>
                </c:pt>
              </c:strCache>
            </c:strRef>
          </c:cat>
          <c:val>
            <c:numRef>
              <c:f>'F6'!$E$3:$E$5</c:f>
              <c:numCache>
                <c:formatCode>#,##0</c:formatCode>
                <c:ptCount val="3"/>
                <c:pt idx="0">
                  <c:v>305</c:v>
                </c:pt>
                <c:pt idx="1">
                  <c:v>126</c:v>
                </c:pt>
                <c:pt idx="2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20480"/>
        <c:axId val="90042752"/>
      </c:barChart>
      <c:catAx>
        <c:axId val="90020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0042752"/>
        <c:crosses val="autoZero"/>
        <c:auto val="1"/>
        <c:lblAlgn val="ctr"/>
        <c:lblOffset val="100"/>
        <c:noMultiLvlLbl val="0"/>
      </c:catAx>
      <c:valAx>
        <c:axId val="90042752"/>
        <c:scaling>
          <c:orientation val="minMax"/>
          <c:max val="2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020480"/>
        <c:crosses val="autoZero"/>
        <c:crossBetween val="between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'F7'!$B$2</c:f>
              <c:strCache>
                <c:ptCount val="1"/>
                <c:pt idx="0">
                  <c:v>Totale Regioni Ob. Conv.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'F7'!$A$3:$A$5</c:f>
              <c:strCache>
                <c:ptCount val="3"/>
                <c:pt idx="0">
                  <c:v>Associazione di secondo livello o federazione</c:v>
                </c:pt>
                <c:pt idx="1">
                  <c:v>CSV – Centro Servizi volontariato</c:v>
                </c:pt>
                <c:pt idx="2">
                  <c:v>Altro tipo di rete organizzativa</c:v>
                </c:pt>
              </c:strCache>
            </c:strRef>
          </c:cat>
          <c:val>
            <c:numRef>
              <c:f>'F7'!$B$3:$B$5</c:f>
              <c:numCache>
                <c:formatCode>#,##0</c:formatCode>
                <c:ptCount val="3"/>
                <c:pt idx="0">
                  <c:v>1947</c:v>
                </c:pt>
                <c:pt idx="1">
                  <c:v>2638</c:v>
                </c:pt>
                <c:pt idx="2">
                  <c:v>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'F7'!$B$6</c:f>
              <c:strCache>
                <c:ptCount val="1"/>
                <c:pt idx="0">
                  <c:v>Roma Capitale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'F7'!$A$7:$A$9</c:f>
              <c:strCache>
                <c:ptCount val="3"/>
                <c:pt idx="0">
                  <c:v>Associazione di secondo livello o federazione</c:v>
                </c:pt>
                <c:pt idx="1">
                  <c:v>CSV – Centro Servizi volontariato</c:v>
                </c:pt>
                <c:pt idx="2">
                  <c:v>Altro tipo di rete organizzativa</c:v>
                </c:pt>
              </c:strCache>
            </c:strRef>
          </c:cat>
          <c:val>
            <c:numRef>
              <c:f>'F7'!$B$7:$B$9</c:f>
              <c:numCache>
                <c:formatCode>#,##0</c:formatCode>
                <c:ptCount val="3"/>
                <c:pt idx="0">
                  <c:v>241</c:v>
                </c:pt>
                <c:pt idx="1">
                  <c:v>464</c:v>
                </c:pt>
                <c:pt idx="2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'F7'!$B$10</c:f>
              <c:strCache>
                <c:ptCount val="1"/>
                <c:pt idx="0">
                  <c:v>Provincia di Milano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'F7'!$A$11:$A$13</c:f>
              <c:strCache>
                <c:ptCount val="3"/>
                <c:pt idx="0">
                  <c:v>Associazione di secondo livello o federazione</c:v>
                </c:pt>
                <c:pt idx="1">
                  <c:v>CSV – Centro Servizi volontariato</c:v>
                </c:pt>
                <c:pt idx="2">
                  <c:v>Altro tipo di rete organizzativa</c:v>
                </c:pt>
              </c:strCache>
            </c:strRef>
          </c:cat>
          <c:val>
            <c:numRef>
              <c:f>'F7'!$B$11:$B$13</c:f>
              <c:numCache>
                <c:formatCode>#,##0</c:formatCode>
                <c:ptCount val="3"/>
                <c:pt idx="0">
                  <c:v>326</c:v>
                </c:pt>
                <c:pt idx="1">
                  <c:v>242</c:v>
                </c:pt>
                <c:pt idx="2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'F8'!$A$2:$G$2</c:f>
              <c:strCache>
                <c:ptCount val="7"/>
                <c:pt idx="0">
                  <c:v>Basilicata</c:v>
                </c:pt>
                <c:pt idx="1">
                  <c:v>Campania</c:v>
                </c:pt>
                <c:pt idx="2">
                  <c:v>Puglia</c:v>
                </c:pt>
                <c:pt idx="3">
                  <c:v>Calabria</c:v>
                </c:pt>
                <c:pt idx="4">
                  <c:v>Sicilia</c:v>
                </c:pt>
                <c:pt idx="5">
                  <c:v>Roma Capitale</c:v>
                </c:pt>
                <c:pt idx="6">
                  <c:v>Provincia di Milano</c:v>
                </c:pt>
              </c:strCache>
            </c:strRef>
          </c:cat>
          <c:val>
            <c:numRef>
              <c:f>'F8'!$A$3:$G$3</c:f>
              <c:numCache>
                <c:formatCode>#,##0</c:formatCode>
                <c:ptCount val="7"/>
                <c:pt idx="0">
                  <c:v>533</c:v>
                </c:pt>
                <c:pt idx="1">
                  <c:v>648</c:v>
                </c:pt>
                <c:pt idx="2" formatCode="0.0">
                  <c:v>395</c:v>
                </c:pt>
                <c:pt idx="3">
                  <c:v>527</c:v>
                </c:pt>
                <c:pt idx="4">
                  <c:v>535</c:v>
                </c:pt>
                <c:pt idx="5">
                  <c:v>464</c:v>
                </c:pt>
                <c:pt idx="6">
                  <c:v>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38336"/>
        <c:axId val="89839872"/>
      </c:barChart>
      <c:catAx>
        <c:axId val="8983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9839872"/>
        <c:crosses val="autoZero"/>
        <c:auto val="1"/>
        <c:lblAlgn val="ctr"/>
        <c:lblOffset val="100"/>
        <c:noMultiLvlLbl val="0"/>
      </c:catAx>
      <c:valAx>
        <c:axId val="89839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983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'F9'!$A$3</c:f>
              <c:strCache>
                <c:ptCount val="1"/>
                <c:pt idx="0">
                  <c:v>Tipologia di ente: pubblico; collaborazione formale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'F9'!$B$2:$D$2</c:f>
              <c:strCache>
                <c:ptCount val="3"/>
                <c:pt idx="0">
                  <c:v>Totale Regioni Ob. Conv.</c:v>
                </c:pt>
                <c:pt idx="1">
                  <c:v>Roma Capitale</c:v>
                </c:pt>
                <c:pt idx="2">
                  <c:v>Provincia di Milano</c:v>
                </c:pt>
              </c:strCache>
            </c:strRef>
          </c:cat>
          <c:val>
            <c:numRef>
              <c:f>'F9'!$B$3:$D$3</c:f>
              <c:numCache>
                <c:formatCode>#,##0</c:formatCode>
                <c:ptCount val="3"/>
                <c:pt idx="0">
                  <c:v>2628</c:v>
                </c:pt>
                <c:pt idx="1">
                  <c:v>415</c:v>
                </c:pt>
                <c:pt idx="2">
                  <c:v>443</c:v>
                </c:pt>
              </c:numCache>
            </c:numRef>
          </c:val>
        </c:ser>
        <c:ser>
          <c:idx val="1"/>
          <c:order val="1"/>
          <c:tx>
            <c:strRef>
              <c:f>'F9'!$A$4</c:f>
              <c:strCache>
                <c:ptCount val="1"/>
                <c:pt idx="0">
                  <c:v>Tipologia di ente: pubblico; collaborazione informale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'F9'!$B$2:$D$2</c:f>
              <c:strCache>
                <c:ptCount val="3"/>
                <c:pt idx="0">
                  <c:v>Totale Regioni Ob. Conv.</c:v>
                </c:pt>
                <c:pt idx="1">
                  <c:v>Roma Capitale</c:v>
                </c:pt>
                <c:pt idx="2">
                  <c:v>Provincia di Milano</c:v>
                </c:pt>
              </c:strCache>
            </c:strRef>
          </c:cat>
          <c:val>
            <c:numRef>
              <c:f>'F9'!$B$4:$D$4</c:f>
              <c:numCache>
                <c:formatCode>#,##0</c:formatCode>
                <c:ptCount val="3"/>
                <c:pt idx="0">
                  <c:v>758</c:v>
                </c:pt>
                <c:pt idx="1">
                  <c:v>138</c:v>
                </c:pt>
                <c:pt idx="2">
                  <c:v>159</c:v>
                </c:pt>
              </c:numCache>
            </c:numRef>
          </c:val>
        </c:ser>
        <c:ser>
          <c:idx val="2"/>
          <c:order val="2"/>
          <c:tx>
            <c:strRef>
              <c:f>'F9'!$A$5</c:f>
              <c:strCache>
                <c:ptCount val="1"/>
                <c:pt idx="0">
                  <c:v>Tipologia di ente: privato; collaborazione formale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'F9'!$B$2:$D$2</c:f>
              <c:strCache>
                <c:ptCount val="3"/>
                <c:pt idx="0">
                  <c:v>Totale Regioni Ob. Conv.</c:v>
                </c:pt>
                <c:pt idx="1">
                  <c:v>Roma Capitale</c:v>
                </c:pt>
                <c:pt idx="2">
                  <c:v>Provincia di Milano</c:v>
                </c:pt>
              </c:strCache>
            </c:strRef>
          </c:cat>
          <c:val>
            <c:numRef>
              <c:f>'F9'!$B$5:$D$5</c:f>
              <c:numCache>
                <c:formatCode>#,##0</c:formatCode>
                <c:ptCount val="3"/>
                <c:pt idx="0">
                  <c:v>1258</c:v>
                </c:pt>
                <c:pt idx="1">
                  <c:v>169</c:v>
                </c:pt>
                <c:pt idx="2">
                  <c:v>263</c:v>
                </c:pt>
              </c:numCache>
            </c:numRef>
          </c:val>
        </c:ser>
        <c:ser>
          <c:idx val="3"/>
          <c:order val="3"/>
          <c:tx>
            <c:strRef>
              <c:f>'F9'!$A$6</c:f>
              <c:strCache>
                <c:ptCount val="1"/>
                <c:pt idx="0">
                  <c:v>Tipologia di ente: privato; collaborazione informale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'F9'!$B$2:$D$2</c:f>
              <c:strCache>
                <c:ptCount val="3"/>
                <c:pt idx="0">
                  <c:v>Totale Regioni Ob. Conv.</c:v>
                </c:pt>
                <c:pt idx="1">
                  <c:v>Roma Capitale</c:v>
                </c:pt>
                <c:pt idx="2">
                  <c:v>Provincia di Milano</c:v>
                </c:pt>
              </c:strCache>
            </c:strRef>
          </c:cat>
          <c:val>
            <c:numRef>
              <c:f>'F9'!$B$6:$D$6</c:f>
              <c:numCache>
                <c:formatCode>#,##0</c:formatCode>
                <c:ptCount val="3"/>
                <c:pt idx="0">
                  <c:v>1039</c:v>
                </c:pt>
                <c:pt idx="1">
                  <c:v>253</c:v>
                </c:pt>
                <c:pt idx="2">
                  <c:v>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14624"/>
        <c:axId val="90316160"/>
      </c:barChart>
      <c:catAx>
        <c:axId val="90314624"/>
        <c:scaling>
          <c:orientation val="minMax"/>
        </c:scaling>
        <c:delete val="0"/>
        <c:axPos val="b"/>
        <c:majorTickMark val="out"/>
        <c:minorTickMark val="none"/>
        <c:tickLblPos val="nextTo"/>
        <c:crossAx val="90316160"/>
        <c:crosses val="autoZero"/>
        <c:auto val="1"/>
        <c:lblAlgn val="ctr"/>
        <c:lblOffset val="100"/>
        <c:noMultiLvlLbl val="0"/>
      </c:catAx>
      <c:valAx>
        <c:axId val="90316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314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'F1'!$A$6</c:f>
              <c:strCache>
                <c:ptCount val="1"/>
                <c:pt idx="0">
                  <c:v>Roma Capitale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'F1'!$B$5:$G$5</c:f>
              <c:strCache>
                <c:ptCount val="6"/>
                <c:pt idx="0">
                  <c:v>Fino a 5.000</c:v>
                </c:pt>
                <c:pt idx="1">
                  <c:v>Da 5.001 a  50.000</c:v>
                </c:pt>
                <c:pt idx="2">
                  <c:v>Da 50.001 a 150.000</c:v>
                </c:pt>
                <c:pt idx="3">
                  <c:v>Da 150.001 a 500.000</c:v>
                </c:pt>
                <c:pt idx="4">
                  <c:v>Da 500.001 a 1.000.000</c:v>
                </c:pt>
                <c:pt idx="5">
                  <c:v>Oltre 1.000.001</c:v>
                </c:pt>
              </c:strCache>
            </c:strRef>
          </c:cat>
          <c:val>
            <c:numRef>
              <c:f>'F1'!$B$6:$G$6</c:f>
              <c:numCache>
                <c:formatCode>#,##0</c:formatCode>
                <c:ptCount val="6"/>
                <c:pt idx="0">
                  <c:v>192.64000000000004</c:v>
                </c:pt>
                <c:pt idx="1">
                  <c:v>228.7600000000001</c:v>
                </c:pt>
                <c:pt idx="2">
                  <c:v>84.279999999999973</c:v>
                </c:pt>
                <c:pt idx="3">
                  <c:v>42.14</c:v>
                </c:pt>
                <c:pt idx="4">
                  <c:v>18.059999999999999</c:v>
                </c:pt>
                <c:pt idx="5">
                  <c:v>30.099999999999998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Maschi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'F10'!$B$2</c:f>
              <c:strCache>
                <c:ptCount val="1"/>
                <c:pt idx="0">
                  <c:v>Maschi</c:v>
                </c:pt>
              </c:strCache>
            </c:strRef>
          </c:tx>
          <c:dPt>
            <c:idx val="0"/>
            <c:bubble3D val="0"/>
          </c:dPt>
          <c:dPt>
            <c:idx val="3"/>
            <c:bubble3D val="0"/>
          </c:dPt>
          <c:dLbls>
            <c:numFmt formatCode="0.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'F10'!$A$3:$A$6</c:f>
              <c:strCache>
                <c:ptCount val="4"/>
                <c:pt idx="0">
                  <c:v>Laurea</c:v>
                </c:pt>
                <c:pt idx="1">
                  <c:v>Diploma di scuola media superiore</c:v>
                </c:pt>
                <c:pt idx="2">
                  <c:v>Inferiore al diploma di scuola media</c:v>
                </c:pt>
                <c:pt idx="3">
                  <c:v>Nessun titolo</c:v>
                </c:pt>
              </c:strCache>
            </c:strRef>
          </c:cat>
          <c:val>
            <c:numRef>
              <c:f>'F10'!$B$3:$B$6</c:f>
              <c:numCache>
                <c:formatCode>General</c:formatCode>
                <c:ptCount val="4"/>
                <c:pt idx="0" formatCode="#,##0">
                  <c:v>4720</c:v>
                </c:pt>
                <c:pt idx="1">
                  <c:v>13665</c:v>
                </c:pt>
                <c:pt idx="2">
                  <c:v>2060</c:v>
                </c:pt>
                <c:pt idx="3">
                  <c:v>1109</c:v>
                </c:pt>
              </c:numCache>
            </c:numRef>
          </c:val>
        </c:ser>
        <c:ser>
          <c:idx val="1"/>
          <c:order val="1"/>
          <c:tx>
            <c:strRef>
              <c:f>'F10'!$C$2</c:f>
              <c:strCache>
                <c:ptCount val="1"/>
                <c:pt idx="0">
                  <c:v>Femmine</c:v>
                </c:pt>
              </c:strCache>
            </c:strRef>
          </c:tx>
          <c:cat>
            <c:strRef>
              <c:f>'F10'!$A$3:$A$6</c:f>
              <c:strCache>
                <c:ptCount val="4"/>
                <c:pt idx="0">
                  <c:v>Laurea</c:v>
                </c:pt>
                <c:pt idx="1">
                  <c:v>Diploma di scuola media superiore</c:v>
                </c:pt>
                <c:pt idx="2">
                  <c:v>Inferiore al diploma di scuola media</c:v>
                </c:pt>
                <c:pt idx="3">
                  <c:v>Nessun titolo</c:v>
                </c:pt>
              </c:strCache>
            </c:strRef>
          </c:cat>
          <c:val>
            <c:numRef>
              <c:f>'F10'!$C$3:$C$6</c:f>
              <c:numCache>
                <c:formatCode>General</c:formatCode>
                <c:ptCount val="4"/>
                <c:pt idx="0" formatCode="#,##0">
                  <c:v>5370</c:v>
                </c:pt>
                <c:pt idx="1">
                  <c:v>8018</c:v>
                </c:pt>
                <c:pt idx="2">
                  <c:v>2090</c:v>
                </c:pt>
                <c:pt idx="3">
                  <c:v>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Femmine</a:t>
            </a:r>
          </a:p>
        </c:rich>
      </c:tx>
      <c:layout>
        <c:manualLayout>
          <c:xMode val="edge"/>
          <c:yMode val="edge"/>
          <c:x val="0.22741666666666666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'F10'!$C$2</c:f>
              <c:strCache>
                <c:ptCount val="1"/>
                <c:pt idx="0">
                  <c:v>Femmine</c:v>
                </c:pt>
              </c:strCache>
            </c:strRef>
          </c:tx>
          <c:dPt>
            <c:idx val="0"/>
            <c:bubble3D val="0"/>
          </c:dPt>
          <c:dPt>
            <c:idx val="3"/>
            <c:bubble3D val="0"/>
          </c:dPt>
          <c:dLbls>
            <c:numFmt formatCode="0.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'F10'!$A$3:$A$6</c:f>
              <c:strCache>
                <c:ptCount val="4"/>
                <c:pt idx="0">
                  <c:v>Laurea</c:v>
                </c:pt>
                <c:pt idx="1">
                  <c:v>Diploma di scuola media superiore</c:v>
                </c:pt>
                <c:pt idx="2">
                  <c:v>Inferiore al diploma di scuola media</c:v>
                </c:pt>
                <c:pt idx="3">
                  <c:v>Nessun titolo</c:v>
                </c:pt>
              </c:strCache>
            </c:strRef>
          </c:cat>
          <c:val>
            <c:numRef>
              <c:f>'F10'!$C$3:$C$6</c:f>
              <c:numCache>
                <c:formatCode>General</c:formatCode>
                <c:ptCount val="4"/>
                <c:pt idx="0" formatCode="#,##0">
                  <c:v>5370</c:v>
                </c:pt>
                <c:pt idx="1">
                  <c:v>8018</c:v>
                </c:pt>
                <c:pt idx="2">
                  <c:v>2090</c:v>
                </c:pt>
                <c:pt idx="3">
                  <c:v>352</c:v>
                </c:pt>
              </c:numCache>
            </c:numRef>
          </c:val>
        </c:ser>
        <c:ser>
          <c:idx val="0"/>
          <c:order val="1"/>
          <c:tx>
            <c:strRef>
              <c:f>'F10'!$B$2</c:f>
              <c:strCache>
                <c:ptCount val="1"/>
                <c:pt idx="0">
                  <c:v>Maschi</c:v>
                </c:pt>
              </c:strCache>
            </c:strRef>
          </c:tx>
          <c:dPt>
            <c:idx val="0"/>
            <c:bubble3D val="0"/>
          </c:dPt>
          <c:dPt>
            <c:idx val="3"/>
            <c:bubble3D val="0"/>
          </c:dPt>
          <c:cat>
            <c:strRef>
              <c:f>'F10'!$A$3:$A$6</c:f>
              <c:strCache>
                <c:ptCount val="4"/>
                <c:pt idx="0">
                  <c:v>Laurea</c:v>
                </c:pt>
                <c:pt idx="1">
                  <c:v>Diploma di scuola media superiore</c:v>
                </c:pt>
                <c:pt idx="2">
                  <c:v>Inferiore al diploma di scuola media</c:v>
                </c:pt>
                <c:pt idx="3">
                  <c:v>Nessun titolo</c:v>
                </c:pt>
              </c:strCache>
            </c:strRef>
          </c:cat>
          <c:val>
            <c:numRef>
              <c:f>'F10'!$B$3:$B$6</c:f>
              <c:numCache>
                <c:formatCode>General</c:formatCode>
                <c:ptCount val="4"/>
                <c:pt idx="0" formatCode="#,##0">
                  <c:v>4720</c:v>
                </c:pt>
                <c:pt idx="1">
                  <c:v>13665</c:v>
                </c:pt>
                <c:pt idx="2">
                  <c:v>2060</c:v>
                </c:pt>
                <c:pt idx="3">
                  <c:v>1109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Maschi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'F11'!$B$2</c:f>
              <c:strCache>
                <c:ptCount val="1"/>
                <c:pt idx="0">
                  <c:v>Maschi</c:v>
                </c:pt>
              </c:strCache>
            </c:strRef>
          </c:tx>
          <c:dPt>
            <c:idx val="0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'F11'!$A$3:$A$7</c:f>
              <c:strCache>
                <c:ptCount val="5"/>
                <c:pt idx="0">
                  <c:v>Fino a 5 ore</c:v>
                </c:pt>
                <c:pt idx="1">
                  <c:v>Da 6 a 10 ore</c:v>
                </c:pt>
                <c:pt idx="2">
                  <c:v>Da 11 a 20 ore</c:v>
                </c:pt>
                <c:pt idx="3">
                  <c:v>Da 21 a 30 ore</c:v>
                </c:pt>
                <c:pt idx="4">
                  <c:v>Più di 30 ore</c:v>
                </c:pt>
              </c:strCache>
            </c:strRef>
          </c:cat>
          <c:val>
            <c:numRef>
              <c:f>'F11'!$B$3:$B$7</c:f>
              <c:numCache>
                <c:formatCode>#,##0</c:formatCode>
                <c:ptCount val="5"/>
                <c:pt idx="0">
                  <c:v>14205</c:v>
                </c:pt>
                <c:pt idx="1">
                  <c:v>4027</c:v>
                </c:pt>
                <c:pt idx="2">
                  <c:v>1528</c:v>
                </c:pt>
                <c:pt idx="3">
                  <c:v>732</c:v>
                </c:pt>
                <c:pt idx="4">
                  <c:v>1062</c:v>
                </c:pt>
              </c:numCache>
            </c:numRef>
          </c:val>
        </c:ser>
        <c:ser>
          <c:idx val="1"/>
          <c:order val="1"/>
          <c:tx>
            <c:strRef>
              <c:f>'F11'!$C$2</c:f>
              <c:strCache>
                <c:ptCount val="1"/>
                <c:pt idx="0">
                  <c:v>Femmine</c:v>
                </c:pt>
              </c:strCache>
            </c:strRef>
          </c:tx>
          <c:cat>
            <c:strRef>
              <c:f>'F11'!$A$3:$A$7</c:f>
              <c:strCache>
                <c:ptCount val="5"/>
                <c:pt idx="0">
                  <c:v>Fino a 5 ore</c:v>
                </c:pt>
                <c:pt idx="1">
                  <c:v>Da 6 a 10 ore</c:v>
                </c:pt>
                <c:pt idx="2">
                  <c:v>Da 11 a 20 ore</c:v>
                </c:pt>
                <c:pt idx="3">
                  <c:v>Da 21 a 30 ore</c:v>
                </c:pt>
                <c:pt idx="4">
                  <c:v>Più di 30 ore</c:v>
                </c:pt>
              </c:strCache>
            </c:strRef>
          </c:cat>
          <c:val>
            <c:numRef>
              <c:f>'F11'!$C$3:$C$7</c:f>
              <c:numCache>
                <c:formatCode>#,##0</c:formatCode>
                <c:ptCount val="5"/>
                <c:pt idx="0">
                  <c:v>9594</c:v>
                </c:pt>
                <c:pt idx="1">
                  <c:v>3821</c:v>
                </c:pt>
                <c:pt idx="2">
                  <c:v>1248</c:v>
                </c:pt>
                <c:pt idx="3">
                  <c:v>493</c:v>
                </c:pt>
                <c:pt idx="4">
                  <c:v>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186111111111111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'F11'!$C$2</c:f>
              <c:strCache>
                <c:ptCount val="1"/>
                <c:pt idx="0">
                  <c:v>Femmine</c:v>
                </c:pt>
              </c:strCache>
            </c:strRef>
          </c:tx>
          <c:dPt>
            <c:idx val="0"/>
            <c:bubble3D val="0"/>
          </c:dPt>
          <c:dPt>
            <c:idx val="4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'F11'!$A$3:$A$7</c:f>
              <c:strCache>
                <c:ptCount val="5"/>
                <c:pt idx="0">
                  <c:v>Fino a 5 ore</c:v>
                </c:pt>
                <c:pt idx="1">
                  <c:v>Da 6 a 10 ore</c:v>
                </c:pt>
                <c:pt idx="2">
                  <c:v>Da 11 a 20 ore</c:v>
                </c:pt>
                <c:pt idx="3">
                  <c:v>Da 21 a 30 ore</c:v>
                </c:pt>
                <c:pt idx="4">
                  <c:v>Più di 30 ore</c:v>
                </c:pt>
              </c:strCache>
            </c:strRef>
          </c:cat>
          <c:val>
            <c:numRef>
              <c:f>'F11'!$C$3:$C$7</c:f>
              <c:numCache>
                <c:formatCode>#,##0</c:formatCode>
                <c:ptCount val="5"/>
                <c:pt idx="0">
                  <c:v>9594</c:v>
                </c:pt>
                <c:pt idx="1">
                  <c:v>3821</c:v>
                </c:pt>
                <c:pt idx="2">
                  <c:v>1248</c:v>
                </c:pt>
                <c:pt idx="3">
                  <c:v>493</c:v>
                </c:pt>
                <c:pt idx="4">
                  <c:v>674</c:v>
                </c:pt>
              </c:numCache>
            </c:numRef>
          </c:val>
        </c:ser>
        <c:ser>
          <c:idx val="0"/>
          <c:order val="1"/>
          <c:tx>
            <c:strRef>
              <c:f>'F11'!$B$2</c:f>
              <c:strCache>
                <c:ptCount val="1"/>
                <c:pt idx="0">
                  <c:v>Maschi</c:v>
                </c:pt>
              </c:strCache>
            </c:strRef>
          </c:tx>
          <c:cat>
            <c:strRef>
              <c:f>'F11'!$A$3:$A$7</c:f>
              <c:strCache>
                <c:ptCount val="5"/>
                <c:pt idx="0">
                  <c:v>Fino a 5 ore</c:v>
                </c:pt>
                <c:pt idx="1">
                  <c:v>Da 6 a 10 ore</c:v>
                </c:pt>
                <c:pt idx="2">
                  <c:v>Da 11 a 20 ore</c:v>
                </c:pt>
                <c:pt idx="3">
                  <c:v>Da 21 a 30 ore</c:v>
                </c:pt>
                <c:pt idx="4">
                  <c:v>Più di 30 ore</c:v>
                </c:pt>
              </c:strCache>
            </c:strRef>
          </c:cat>
          <c:val>
            <c:numRef>
              <c:f>'F11'!$B$3:$B$7</c:f>
              <c:numCache>
                <c:formatCode>#,##0</c:formatCode>
                <c:ptCount val="5"/>
                <c:pt idx="0">
                  <c:v>14205</c:v>
                </c:pt>
                <c:pt idx="1">
                  <c:v>4027</c:v>
                </c:pt>
                <c:pt idx="2">
                  <c:v>1528</c:v>
                </c:pt>
                <c:pt idx="3">
                  <c:v>732</c:v>
                </c:pt>
                <c:pt idx="4">
                  <c:v>1062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'F1'!$A$9</c:f>
              <c:strCache>
                <c:ptCount val="1"/>
                <c:pt idx="0">
                  <c:v>Provincia di Milano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'F1'!$B$8:$G$8</c:f>
              <c:strCache>
                <c:ptCount val="6"/>
                <c:pt idx="0">
                  <c:v>Fino a 5.000</c:v>
                </c:pt>
                <c:pt idx="1">
                  <c:v>Da 5.001 a  50.000</c:v>
                </c:pt>
                <c:pt idx="2">
                  <c:v>Da 50.001 a 150.000</c:v>
                </c:pt>
                <c:pt idx="3">
                  <c:v>Da 150.001 a 500.000</c:v>
                </c:pt>
                <c:pt idx="4">
                  <c:v>Da 500.001 a 1.000.000</c:v>
                </c:pt>
                <c:pt idx="5">
                  <c:v>Oltre 1.000.001</c:v>
                </c:pt>
              </c:strCache>
            </c:strRef>
          </c:cat>
          <c:val>
            <c:numRef>
              <c:f>'F1'!$B$9:$G$9</c:f>
              <c:numCache>
                <c:formatCode>#,##0</c:formatCode>
                <c:ptCount val="6"/>
                <c:pt idx="0">
                  <c:v>137.77499999999998</c:v>
                </c:pt>
                <c:pt idx="1">
                  <c:v>212.92500000000018</c:v>
                </c:pt>
                <c:pt idx="2">
                  <c:v>83.499999999999972</c:v>
                </c:pt>
                <c:pt idx="3">
                  <c:v>91.849999999999966</c:v>
                </c:pt>
                <c:pt idx="4">
                  <c:v>25.05</c:v>
                </c:pt>
                <c:pt idx="5">
                  <c:v>20.875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'F2'!$B$2</c:f>
              <c:strCache>
                <c:ptCount val="1"/>
                <c:pt idx="0">
                  <c:v>Attività di volontariato attinente al titolo di studio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'F2'!$A$3:$A$5</c:f>
              <c:strCache>
                <c:ptCount val="3"/>
                <c:pt idx="0">
                  <c:v>Totale Regioni Ob. Conv.</c:v>
                </c:pt>
                <c:pt idx="1">
                  <c:v>Roma Capitale</c:v>
                </c:pt>
                <c:pt idx="2">
                  <c:v>Provincia di Milano</c:v>
                </c:pt>
              </c:strCache>
            </c:strRef>
          </c:cat>
          <c:val>
            <c:numRef>
              <c:f>'F2'!$B$3:$B$5</c:f>
              <c:numCache>
                <c:formatCode>#,##0</c:formatCode>
                <c:ptCount val="3"/>
                <c:pt idx="0">
                  <c:v>5538</c:v>
                </c:pt>
                <c:pt idx="1">
                  <c:v>3765</c:v>
                </c:pt>
                <c:pt idx="2">
                  <c:v>3626</c:v>
                </c:pt>
              </c:numCache>
            </c:numRef>
          </c:val>
        </c:ser>
        <c:ser>
          <c:idx val="1"/>
          <c:order val="1"/>
          <c:tx>
            <c:strRef>
              <c:f>'F2'!$C$2</c:f>
              <c:strCache>
                <c:ptCount val="1"/>
                <c:pt idx="0">
                  <c:v>Attività di volontariato attinente alla propria professione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'F2'!$A$3:$A$5</c:f>
              <c:strCache>
                <c:ptCount val="3"/>
                <c:pt idx="0">
                  <c:v>Totale Regioni Ob. Conv.</c:v>
                </c:pt>
                <c:pt idx="1">
                  <c:v>Roma Capitale</c:v>
                </c:pt>
                <c:pt idx="2">
                  <c:v>Provincia di Milano</c:v>
                </c:pt>
              </c:strCache>
            </c:strRef>
          </c:cat>
          <c:val>
            <c:numRef>
              <c:f>'F2'!$C$3:$C$5</c:f>
              <c:numCache>
                <c:formatCode>#,##0</c:formatCode>
                <c:ptCount val="3"/>
                <c:pt idx="0">
                  <c:v>3922</c:v>
                </c:pt>
                <c:pt idx="1">
                  <c:v>1042</c:v>
                </c:pt>
                <c:pt idx="2">
                  <c:v>1485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92832"/>
        <c:axId val="79598720"/>
      </c:barChart>
      <c:catAx>
        <c:axId val="7959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79598720"/>
        <c:crosses val="autoZero"/>
        <c:auto val="1"/>
        <c:lblAlgn val="ctr"/>
        <c:lblOffset val="100"/>
        <c:noMultiLvlLbl val="0"/>
      </c:catAx>
      <c:valAx>
        <c:axId val="79598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592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'F3'!$B$3</c:f>
              <c:strCache>
                <c:ptCount val="1"/>
                <c:pt idx="0">
                  <c:v>Totale Regioni Ob. Conv.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'F3'!$A$4:$A$7</c:f>
              <c:strCache>
                <c:ptCount val="4"/>
                <c:pt idx="0">
                  <c:v>Corsi di inserimento (corsi di base e tirocini teorico-pratici)</c:v>
                </c:pt>
                <c:pt idx="1">
                  <c:v>Corsi legati ad obblighi di legge </c:v>
                </c:pt>
                <c:pt idx="2">
                  <c:v>Corsi di aggiornamento/specializzazione delle competenze</c:v>
                </c:pt>
                <c:pt idx="3">
                  <c:v>Altro </c:v>
                </c:pt>
              </c:strCache>
            </c:strRef>
          </c:cat>
          <c:val>
            <c:numRef>
              <c:f>'F3'!$B$4:$B$7</c:f>
              <c:numCache>
                <c:formatCode>#,##0</c:formatCode>
                <c:ptCount val="4"/>
                <c:pt idx="0">
                  <c:v>3553.9999999999991</c:v>
                </c:pt>
                <c:pt idx="1">
                  <c:v>1379.0000000000005</c:v>
                </c:pt>
                <c:pt idx="2">
                  <c:v>8122.9999999999991</c:v>
                </c:pt>
                <c:pt idx="3">
                  <c:v>1047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'F3'!$B$8</c:f>
              <c:strCache>
                <c:ptCount val="1"/>
                <c:pt idx="0">
                  <c:v>Roma Capitale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'F3'!$A$9:$A$12</c:f>
              <c:strCache>
                <c:ptCount val="4"/>
                <c:pt idx="0">
                  <c:v>Corsi di inserimento (corsi di base e tirocini teorico-pratici)</c:v>
                </c:pt>
                <c:pt idx="1">
                  <c:v>Corsi legati ad obblighi di legge </c:v>
                </c:pt>
                <c:pt idx="2">
                  <c:v>Corsi di aggiornamento/specializzazione delle competenze</c:v>
                </c:pt>
                <c:pt idx="3">
                  <c:v>Altro </c:v>
                </c:pt>
              </c:strCache>
            </c:strRef>
          </c:cat>
          <c:val>
            <c:numRef>
              <c:f>'F3'!$B$9:$B$12</c:f>
              <c:numCache>
                <c:formatCode>#,##0</c:formatCode>
                <c:ptCount val="4"/>
                <c:pt idx="0">
                  <c:v>691</c:v>
                </c:pt>
                <c:pt idx="1">
                  <c:v>51</c:v>
                </c:pt>
                <c:pt idx="2">
                  <c:v>4880</c:v>
                </c:pt>
                <c:pt idx="3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'F3'!$B$13</c:f>
              <c:strCache>
                <c:ptCount val="1"/>
                <c:pt idx="0">
                  <c:v>Provincia di Milano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'F3'!$A$14:$A$17</c:f>
              <c:strCache>
                <c:ptCount val="4"/>
                <c:pt idx="0">
                  <c:v>Corsi di inserimento (corsi di base e tirocini teorico-pratici)</c:v>
                </c:pt>
                <c:pt idx="1">
                  <c:v>Corsi legati ad obblighi di legge </c:v>
                </c:pt>
                <c:pt idx="2">
                  <c:v>Corsi di aggiornamento/specializzazione delle competenze</c:v>
                </c:pt>
                <c:pt idx="3">
                  <c:v>Altro </c:v>
                </c:pt>
              </c:strCache>
            </c:strRef>
          </c:cat>
          <c:val>
            <c:numRef>
              <c:f>'F3'!$B$14:$B$17</c:f>
              <c:numCache>
                <c:formatCode>#,##0</c:formatCode>
                <c:ptCount val="4"/>
                <c:pt idx="0">
                  <c:v>2047</c:v>
                </c:pt>
                <c:pt idx="1">
                  <c:v>288</c:v>
                </c:pt>
                <c:pt idx="2">
                  <c:v>2426</c:v>
                </c:pt>
                <c:pt idx="3">
                  <c:v>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'F4'!$B$3</c:f>
              <c:strCache>
                <c:ptCount val="1"/>
                <c:pt idx="0">
                  <c:v>Totale Regioni Ob. Conv.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'F4'!$A$4:$A$7</c:f>
              <c:strCache>
                <c:ptCount val="4"/>
                <c:pt idx="0">
                  <c:v>Corsi di inserimento (corsi di base e tirocini teorico-pratici)</c:v>
                </c:pt>
                <c:pt idx="1">
                  <c:v>Corsi legati ad obblighi di legge </c:v>
                </c:pt>
                <c:pt idx="2">
                  <c:v>Corsi di aggiornamento/specializzazione delle competenze</c:v>
                </c:pt>
                <c:pt idx="3">
                  <c:v>Altro </c:v>
                </c:pt>
              </c:strCache>
            </c:strRef>
          </c:cat>
          <c:val>
            <c:numRef>
              <c:f>'F4'!$B$4:$B$7</c:f>
              <c:numCache>
                <c:formatCode>#,##0</c:formatCode>
                <c:ptCount val="4"/>
                <c:pt idx="0">
                  <c:v>5455</c:v>
                </c:pt>
                <c:pt idx="1">
                  <c:v>1762</c:v>
                </c:pt>
                <c:pt idx="2">
                  <c:v>27111.999999999996</c:v>
                </c:pt>
                <c:pt idx="3">
                  <c:v>3122.9999999999991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'F4'!$B$8</c:f>
              <c:strCache>
                <c:ptCount val="1"/>
                <c:pt idx="0">
                  <c:v>Roma Capitale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'F4'!$A$9:$A$12</c:f>
              <c:strCache>
                <c:ptCount val="4"/>
                <c:pt idx="0">
                  <c:v>Corsi di inserimento (corsi di base e tirocini teorico-pratici)</c:v>
                </c:pt>
                <c:pt idx="1">
                  <c:v>Corsi legati ad obblighi di legge </c:v>
                </c:pt>
                <c:pt idx="2">
                  <c:v>Corsi di aggiornamento/specializzazione delle competenze</c:v>
                </c:pt>
                <c:pt idx="3">
                  <c:v>Altro </c:v>
                </c:pt>
              </c:strCache>
            </c:strRef>
          </c:cat>
          <c:val>
            <c:numRef>
              <c:f>'F4'!$B$9:$B$12</c:f>
              <c:numCache>
                <c:formatCode>#,##0</c:formatCode>
                <c:ptCount val="4"/>
                <c:pt idx="0">
                  <c:v>7810</c:v>
                </c:pt>
                <c:pt idx="1">
                  <c:v>220</c:v>
                </c:pt>
                <c:pt idx="2">
                  <c:v>42925</c:v>
                </c:pt>
                <c:pt idx="3">
                  <c:v>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14287</xdr:rowOff>
    </xdr:from>
    <xdr:to>
      <xdr:col>3</xdr:col>
      <xdr:colOff>247651</xdr:colOff>
      <xdr:row>11</xdr:row>
      <xdr:rowOff>166687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209550</xdr:colOff>
      <xdr:row>1</xdr:row>
      <xdr:rowOff>23812</xdr:rowOff>
    </xdr:from>
    <xdr:to>
      <xdr:col>7</xdr:col>
      <xdr:colOff>561975</xdr:colOff>
      <xdr:row>11</xdr:row>
      <xdr:rowOff>176212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</xdr:row>
      <xdr:rowOff>14287</xdr:rowOff>
    </xdr:from>
    <xdr:to>
      <xdr:col>15</xdr:col>
      <xdr:colOff>304800</xdr:colOff>
      <xdr:row>11</xdr:row>
      <xdr:rowOff>166687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</xdr:rowOff>
    </xdr:from>
    <xdr:to>
      <xdr:col>4</xdr:col>
      <xdr:colOff>114300</xdr:colOff>
      <xdr:row>15</xdr:row>
      <xdr:rowOff>80962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1</xdr:row>
      <xdr:rowOff>0</xdr:rowOff>
    </xdr:from>
    <xdr:to>
      <xdr:col>11</xdr:col>
      <xdr:colOff>428625</xdr:colOff>
      <xdr:row>15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23812</xdr:rowOff>
    </xdr:from>
    <xdr:to>
      <xdr:col>3</xdr:col>
      <xdr:colOff>0</xdr:colOff>
      <xdr:row>15</xdr:row>
      <xdr:rowOff>100012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1</xdr:row>
      <xdr:rowOff>19050</xdr:rowOff>
    </xdr:from>
    <xdr:to>
      <xdr:col>9</xdr:col>
      <xdr:colOff>257175</xdr:colOff>
      <xdr:row>15</xdr:row>
      <xdr:rowOff>95250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3</xdr:col>
      <xdr:colOff>527539</xdr:colOff>
      <xdr:row>15</xdr:row>
      <xdr:rowOff>190499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42861</xdr:rowOff>
    </xdr:from>
    <xdr:to>
      <xdr:col>0</xdr:col>
      <xdr:colOff>3019425</xdr:colOff>
      <xdr:row>16</xdr:row>
      <xdr:rowOff>171450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2</xdr:row>
      <xdr:rowOff>42861</xdr:rowOff>
    </xdr:from>
    <xdr:to>
      <xdr:col>11</xdr:col>
      <xdr:colOff>447675</xdr:colOff>
      <xdr:row>16</xdr:row>
      <xdr:rowOff>171450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3019426</xdr:colOff>
      <xdr:row>2</xdr:row>
      <xdr:rowOff>38100</xdr:rowOff>
    </xdr:from>
    <xdr:to>
      <xdr:col>4</xdr:col>
      <xdr:colOff>228600</xdr:colOff>
      <xdr:row>16</xdr:row>
      <xdr:rowOff>171450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0</xdr:col>
      <xdr:colOff>3124200</xdr:colOff>
      <xdr:row>17</xdr:row>
      <xdr:rowOff>161924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3124200</xdr:colOff>
      <xdr:row>0</xdr:row>
      <xdr:rowOff>190499</xdr:rowOff>
    </xdr:from>
    <xdr:to>
      <xdr:col>4</xdr:col>
      <xdr:colOff>419100</xdr:colOff>
      <xdr:row>17</xdr:row>
      <xdr:rowOff>161924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409575</xdr:colOff>
      <xdr:row>2</xdr:row>
      <xdr:rowOff>14287</xdr:rowOff>
    </xdr:from>
    <xdr:to>
      <xdr:col>12</xdr:col>
      <xdr:colOff>104775</xdr:colOff>
      <xdr:row>17</xdr:row>
      <xdr:rowOff>161925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</xdr:rowOff>
    </xdr:from>
    <xdr:to>
      <xdr:col>2</xdr:col>
      <xdr:colOff>276225</xdr:colOff>
      <xdr:row>16</xdr:row>
      <xdr:rowOff>38100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285751</xdr:colOff>
      <xdr:row>1</xdr:row>
      <xdr:rowOff>4762</xdr:rowOff>
    </xdr:from>
    <xdr:to>
      <xdr:col>7</xdr:col>
      <xdr:colOff>495301</xdr:colOff>
      <xdr:row>16</xdr:row>
      <xdr:rowOff>38100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504825</xdr:colOff>
      <xdr:row>1</xdr:row>
      <xdr:rowOff>14286</xdr:rowOff>
    </xdr:from>
    <xdr:to>
      <xdr:col>15</xdr:col>
      <xdr:colOff>19050</xdr:colOff>
      <xdr:row>16</xdr:row>
      <xdr:rowOff>38099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4761</xdr:rowOff>
    </xdr:from>
    <xdr:to>
      <xdr:col>7</xdr:col>
      <xdr:colOff>561974</xdr:colOff>
      <xdr:row>16</xdr:row>
      <xdr:rowOff>28574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</xdr:rowOff>
    </xdr:from>
    <xdr:to>
      <xdr:col>1</xdr:col>
      <xdr:colOff>142874</xdr:colOff>
      <xdr:row>15</xdr:row>
      <xdr:rowOff>90487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152401</xdr:colOff>
      <xdr:row>1</xdr:row>
      <xdr:rowOff>14287</xdr:rowOff>
    </xdr:from>
    <xdr:to>
      <xdr:col>4</xdr:col>
      <xdr:colOff>142876</xdr:colOff>
      <xdr:row>15</xdr:row>
      <xdr:rowOff>90487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1</xdr:row>
      <xdr:rowOff>14287</xdr:rowOff>
    </xdr:from>
    <xdr:to>
      <xdr:col>11</xdr:col>
      <xdr:colOff>123825</xdr:colOff>
      <xdr:row>15</xdr:row>
      <xdr:rowOff>90487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195262</xdr:rowOff>
    </xdr:from>
    <xdr:to>
      <xdr:col>8</xdr:col>
      <xdr:colOff>9525</xdr:colOff>
      <xdr:row>17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23812</xdr:rowOff>
    </xdr:from>
    <xdr:to>
      <xdr:col>6</xdr:col>
      <xdr:colOff>171450</xdr:colOff>
      <xdr:row>17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47"/>
  <sheetViews>
    <sheetView tabSelected="1" zoomScaleNormal="100" workbookViewId="0">
      <selection activeCell="A6" sqref="A6"/>
    </sheetView>
  </sheetViews>
  <sheetFormatPr defaultRowHeight="15" x14ac:dyDescent="0.25"/>
  <cols>
    <col min="1" max="1" width="218.140625" style="1" customWidth="1"/>
    <col min="2" max="16384" width="9.140625" style="1"/>
  </cols>
  <sheetData>
    <row r="1" spans="1:1" ht="21" x14ac:dyDescent="0.35">
      <c r="A1" s="124" t="s">
        <v>254</v>
      </c>
    </row>
    <row r="2" spans="1:1" x14ac:dyDescent="0.25">
      <c r="A2" s="1" t="s">
        <v>261</v>
      </c>
    </row>
    <row r="4" spans="1:1" x14ac:dyDescent="0.25">
      <c r="A4" s="1" t="s">
        <v>260</v>
      </c>
    </row>
    <row r="5" spans="1:1" x14ac:dyDescent="0.25">
      <c r="A5" s="1" t="s">
        <v>264</v>
      </c>
    </row>
    <row r="6" spans="1:1" x14ac:dyDescent="0.25">
      <c r="A6" s="123" t="s">
        <v>229</v>
      </c>
    </row>
    <row r="7" spans="1:1" x14ac:dyDescent="0.25">
      <c r="A7" s="123"/>
    </row>
    <row r="8" spans="1:1" x14ac:dyDescent="0.25">
      <c r="A8" s="1" t="s">
        <v>230</v>
      </c>
    </row>
    <row r="10" spans="1:1" x14ac:dyDescent="0.25">
      <c r="A10" s="126" t="s">
        <v>255</v>
      </c>
    </row>
    <row r="11" spans="1:1" x14ac:dyDescent="0.25">
      <c r="A11" s="122" t="s">
        <v>209</v>
      </c>
    </row>
    <row r="12" spans="1:1" x14ac:dyDescent="0.25">
      <c r="A12" s="122" t="s">
        <v>258</v>
      </c>
    </row>
    <row r="13" spans="1:1" x14ac:dyDescent="0.25">
      <c r="A13" s="122" t="s">
        <v>210</v>
      </c>
    </row>
    <row r="14" spans="1:1" x14ac:dyDescent="0.25">
      <c r="A14" s="122" t="s">
        <v>211</v>
      </c>
    </row>
    <row r="15" spans="1:1" x14ac:dyDescent="0.25">
      <c r="A15" s="122"/>
    </row>
    <row r="16" spans="1:1" x14ac:dyDescent="0.25">
      <c r="A16" s="126" t="s">
        <v>256</v>
      </c>
    </row>
    <row r="17" spans="1:1" x14ac:dyDescent="0.25">
      <c r="A17" s="122" t="s">
        <v>212</v>
      </c>
    </row>
    <row r="18" spans="1:1" x14ac:dyDescent="0.25">
      <c r="A18" s="122" t="s">
        <v>213</v>
      </c>
    </row>
    <row r="19" spans="1:1" x14ac:dyDescent="0.25">
      <c r="A19" s="122" t="s">
        <v>214</v>
      </c>
    </row>
    <row r="20" spans="1:1" x14ac:dyDescent="0.25">
      <c r="A20" s="122" t="s">
        <v>215</v>
      </c>
    </row>
    <row r="21" spans="1:1" x14ac:dyDescent="0.25">
      <c r="A21" s="122" t="s">
        <v>216</v>
      </c>
    </row>
    <row r="22" spans="1:1" x14ac:dyDescent="0.25">
      <c r="A22" s="122" t="s">
        <v>217</v>
      </c>
    </row>
    <row r="23" spans="1:1" x14ac:dyDescent="0.25">
      <c r="A23" s="122" t="s">
        <v>218</v>
      </c>
    </row>
    <row r="24" spans="1:1" x14ac:dyDescent="0.25">
      <c r="A24" s="122" t="s">
        <v>219</v>
      </c>
    </row>
    <row r="25" spans="1:1" x14ac:dyDescent="0.25">
      <c r="A25" s="122" t="s">
        <v>220</v>
      </c>
    </row>
    <row r="26" spans="1:1" x14ac:dyDescent="0.25">
      <c r="A26" s="122" t="s">
        <v>221</v>
      </c>
    </row>
    <row r="27" spans="1:1" x14ac:dyDescent="0.25">
      <c r="A27" s="122" t="s">
        <v>222</v>
      </c>
    </row>
    <row r="28" spans="1:1" x14ac:dyDescent="0.25">
      <c r="A28" s="122" t="s">
        <v>223</v>
      </c>
    </row>
    <row r="29" spans="1:1" x14ac:dyDescent="0.25">
      <c r="A29" s="122" t="s">
        <v>228</v>
      </c>
    </row>
    <row r="30" spans="1:1" x14ac:dyDescent="0.25">
      <c r="A30" s="122" t="s">
        <v>226</v>
      </c>
    </row>
    <row r="31" spans="1:1" x14ac:dyDescent="0.25">
      <c r="A31" s="122" t="s">
        <v>227</v>
      </c>
    </row>
    <row r="32" spans="1:1" x14ac:dyDescent="0.25">
      <c r="A32" s="122" t="s">
        <v>224</v>
      </c>
    </row>
    <row r="33" spans="1:1" x14ac:dyDescent="0.25">
      <c r="A33" s="122" t="s">
        <v>225</v>
      </c>
    </row>
    <row r="34" spans="1:1" x14ac:dyDescent="0.25">
      <c r="A34" s="122"/>
    </row>
    <row r="35" spans="1:1" x14ac:dyDescent="0.25">
      <c r="A35" s="125" t="s">
        <v>262</v>
      </c>
    </row>
    <row r="36" spans="1:1" x14ac:dyDescent="0.25">
      <c r="A36" s="122" t="s">
        <v>257</v>
      </c>
    </row>
    <row r="37" spans="1:1" x14ac:dyDescent="0.25">
      <c r="A37" s="122" t="s">
        <v>233</v>
      </c>
    </row>
    <row r="38" spans="1:1" x14ac:dyDescent="0.25">
      <c r="A38" s="122" t="s">
        <v>235</v>
      </c>
    </row>
    <row r="39" spans="1:1" x14ac:dyDescent="0.25">
      <c r="A39" s="122" t="s">
        <v>244</v>
      </c>
    </row>
    <row r="40" spans="1:1" x14ac:dyDescent="0.25">
      <c r="A40" s="122" t="s">
        <v>245</v>
      </c>
    </row>
    <row r="41" spans="1:1" x14ac:dyDescent="0.25">
      <c r="A41" s="122" t="s">
        <v>246</v>
      </c>
    </row>
    <row r="42" spans="1:1" x14ac:dyDescent="0.25">
      <c r="A42" s="122" t="s">
        <v>247</v>
      </c>
    </row>
    <row r="43" spans="1:1" x14ac:dyDescent="0.25">
      <c r="A43" s="122" t="s">
        <v>248</v>
      </c>
    </row>
    <row r="44" spans="1:1" x14ac:dyDescent="0.25">
      <c r="A44" s="122" t="s">
        <v>249</v>
      </c>
    </row>
    <row r="45" spans="1:1" x14ac:dyDescent="0.25">
      <c r="A45" s="122" t="s">
        <v>250</v>
      </c>
    </row>
    <row r="46" spans="1:1" x14ac:dyDescent="0.25">
      <c r="A46" s="122" t="s">
        <v>251</v>
      </c>
    </row>
    <row r="47" spans="1:1" x14ac:dyDescent="0.25">
      <c r="A47" s="122" t="s">
        <v>252</v>
      </c>
    </row>
  </sheetData>
  <hyperlinks>
    <hyperlink ref="A11" location="'T1'!A1" display="Tabella 1. Universo delle organizzazioni di volontariato per regione, v.a. e %"/>
    <hyperlink ref="A12" location="'T2'!A1" display="Tabella 2. Piano di campionamento: numero di OdV presenti nell'universo SIONP e campionate, per strato-regione (v.a.); coefficiente di variazione, per strato-regione (%)"/>
    <hyperlink ref="A13" location="'T3'!A1" display="Tabella 3. Confronto tra l’universo delle organizzazioni di volontariato, l’eleggibilità dei tentati contatti e la quota delle interviste concesse, v.a. e %"/>
    <hyperlink ref="A14" location="'T4'!A1" display="Tabella 4. Confronto tra la non rintracciabilità dell’universo e la non eleggibilità dei tentati contatti, %"/>
    <hyperlink ref="A17" location="'F1'!A1" display="Figura 1. OdV il cui personale ha partecipato ad attività di formazione/aggiornamento negli ultimi 2 anni, per valore dei proventi/entrate, per il totale delle Regioni dell’Obiettivo Convergenza, Roma Capitale e Provincia di Milano, %"/>
    <hyperlink ref="A18" location="'T6'!A1" display="Tabella 6. Personale delle OdV che ha partecipato a corsi di formazione per coerenza con titolo di studio, professione e sesso, per le Regioni dell’Obiettivo Convergenza, v.a."/>
    <hyperlink ref="A19" location="'T7'!A1" display="Tabella 7. Personale delle OdV che ha partecipato a corsi di formazione per coerenza con titolo di studio, professione e sesso, per il totale delle Regioni dell’Obiettivo Convergenza, Roma Capitale e Provincia di Milano, v.a."/>
    <hyperlink ref="A20" location="'F2'!A1" display="Figura 2. Partecipazione a corsi di formazione per coerenza con titolo di studio o professione, per il totale delle Regioni dell’Obiettivo Convergenza, Roma Capitale e Provincia di Milano, v.a."/>
    <hyperlink ref="A21" location="'T8'!A1" display="Tabella 8. Personale delle OdV che ha partecipato a corsi di formazione per tipologia dell’attività formativa, per le Regioni dell’Obiettivo Convergenza, v.a."/>
    <hyperlink ref="A22" location="'T9'!A1" display="Tabella 9. Personale delle OdV che ha partecipato a corsi di formazione per tipologia dell’attività formativa, per il totale delle Regioni dell’Obiettivo Convergenza, Roma Capitale e Provincia di Milano, v.a."/>
    <hyperlink ref="A23" location="'F3'!A1" display="Figura 3. Numero di destinatari di corsi di formazione per tipologia dell’attività formativa, per il personale non retribuito e per il totale delle Regioni dell’Obiettivo Convergenza, Roma Capitale e Provincia di Milano, %"/>
    <hyperlink ref="A24" location="'F4'!A1" display="Figura 4. Ore totali di partecipazione a corsi di formazione per tipologia dell’attività formativa, per il personale non retribuito e per il totale delle Regioni dell’Obiettivo Convergenza, Roma Capitale e Provincia di Milano, %"/>
    <hyperlink ref="A25" location="'T10'!A1" display="Tabella 10. Personale delle OdV che ha partecipato ad attività di formazione per tipologia di ente affidatario, v.a. e %"/>
    <hyperlink ref="A26" location="'F5'!A1" display="Figura 5. Attività di formazione per tipologia di ente affidatario, %"/>
    <hyperlink ref="A27" location="'T11'!A1" display="Tabella 11. OdV per fonte di finanziamento prevalente delle attività formative, v.a. e %"/>
    <hyperlink ref="A28" location="'F6'!A1" display="Figura 6. Fonte di finanziamento prevalente delle attività formative, v.a."/>
    <hyperlink ref="A29" location="'T12'!A1" display="Tabella 12. OdV per tipologia di organizzazioni più ampie cui hanno aderito, v.a. e %          "/>
    <hyperlink ref="A30" location="'F7'!A1" display="Figura 7. Adesione ad organizzazioni più ampie, %          "/>
    <hyperlink ref="A31" location="'F8'!A1" display="Figura 8. OdV aderenti al CSV, Centro Servizi Volontariato, v.a.          "/>
    <hyperlink ref="A32" location="'T13'!A1" display="Tabella 13. OdV per tipologia di ente e modalità con cui hanno sottoscritto patti, intese, contratti, v.a. e %"/>
    <hyperlink ref="A33" location="'F9'!A1" display="Figura 9. Patti, intese, contratti, per tipologia di ente e modalità, v.a."/>
    <hyperlink ref="A36" location="'T14'!A1" display="Tabella 14. Numero di soci persone fisiche, per regione e genere (v.a. e %); numero di soci persone giuridiche, per regione (v.a.); numero di organizzazioni di volontariato, per regione (v.a.)"/>
    <hyperlink ref="A37" location="'T15'!A1" display="Tabella 15. Personale retribuito, per regione,  tipologia contrattuale e genere (v.a. e %)"/>
    <hyperlink ref="A38" location="'T16'!A1" display="Tabella 16. Attività di informazione, sensibilizzazione e coinvolgimento di nuovi volontari (people raising), per regione (%)"/>
    <hyperlink ref="A39" location="'T17'!A1" display="Tabella 17. Personale non retribuito, per regione, titolo di studio e genere, (v.a. e %)"/>
    <hyperlink ref="A40" location="'T18'!A1" display="Tabella 18. Personale retribuito, per regione, titolo di studio e genere (v.a.)"/>
    <hyperlink ref="A41" location="'F10'!A1" display="Figura 10. Personale non retribuito operante nelle organizzazioni di volontariato, per titolo di studio e genere (%)"/>
    <hyperlink ref="A42" location="'T19'!A1" display="Tabella 19. Personale non retribuito, per regione, classe di età e genere (v.a. e %)"/>
    <hyperlink ref="A43" location="'T20'!A1" display="Tabella 20. Personale retribuito, per regione, classe di età e genere (v.a. e %)"/>
    <hyperlink ref="A44" location="'T21'!A1" display="Tabella 21. Personale non retribuito, per regione, tipologia della prestazione e genere (v.a. e %)"/>
    <hyperlink ref="A45" location="'T22'!A1" display="Tabella 22. Personale non retribuito, per regione, numero di ore prestate e genere (v.a. e %)"/>
    <hyperlink ref="A46" location="'F11'!A1" display="Figura 11. Personale non retribuito, per regione, numero di ore prestate e genere (v.a. e %)"/>
    <hyperlink ref="A47" location="'T23'!A1" display="Tabella 23. Organizzazioni che si avvalgono di consulenze esterne, per regione e ambito (v.a. e %): numero di organizzazioni di volontariato, per regione (v.a.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9"/>
  <sheetViews>
    <sheetView zoomScaleNormal="100" workbookViewId="0">
      <selection activeCell="J35" sqref="J35"/>
    </sheetView>
  </sheetViews>
  <sheetFormatPr defaultRowHeight="15" x14ac:dyDescent="0.25"/>
  <cols>
    <col min="1" max="1" width="44.7109375" style="1" customWidth="1"/>
    <col min="2" max="2" width="7" style="46" customWidth="1"/>
    <col min="3" max="3" width="9.140625" style="1"/>
    <col min="4" max="4" width="16.5703125" style="66" bestFit="1" customWidth="1"/>
    <col min="5" max="11" width="9.140625" style="66"/>
    <col min="12" max="16384" width="9.140625" style="1"/>
  </cols>
  <sheetData>
    <row r="1" spans="1:19" s="66" customFormat="1" x14ac:dyDescent="0.25">
      <c r="A1" s="1" t="s">
        <v>200</v>
      </c>
      <c r="B1" s="46"/>
      <c r="C1" s="1"/>
      <c r="L1" s="1"/>
      <c r="M1" s="1"/>
      <c r="N1" s="1"/>
      <c r="O1" s="1"/>
      <c r="P1" s="1"/>
      <c r="Q1" s="1"/>
      <c r="R1" s="1"/>
      <c r="S1" s="1"/>
    </row>
    <row r="2" spans="1:19" s="66" customFormat="1" x14ac:dyDescent="0.25">
      <c r="A2" s="1"/>
      <c r="B2" s="88" t="s">
        <v>152</v>
      </c>
      <c r="C2" s="88" t="s">
        <v>153</v>
      </c>
      <c r="L2" s="1"/>
      <c r="M2" s="1"/>
      <c r="N2" s="1"/>
      <c r="O2" s="1"/>
      <c r="P2" s="1"/>
      <c r="Q2" s="1"/>
      <c r="R2" s="1"/>
      <c r="S2" s="1"/>
    </row>
    <row r="3" spans="1:19" s="66" customFormat="1" x14ac:dyDescent="0.25">
      <c r="A3" s="89" t="s">
        <v>144</v>
      </c>
      <c r="B3" s="25">
        <v>5538</v>
      </c>
      <c r="C3" s="25">
        <v>3922</v>
      </c>
      <c r="L3" s="1"/>
      <c r="M3" s="1"/>
      <c r="N3" s="1"/>
      <c r="O3" s="1"/>
      <c r="P3" s="1"/>
      <c r="Q3" s="1"/>
      <c r="R3" s="1"/>
      <c r="S3" s="1"/>
    </row>
    <row r="4" spans="1:19" s="66" customFormat="1" x14ac:dyDescent="0.25">
      <c r="A4" s="89" t="s">
        <v>124</v>
      </c>
      <c r="B4" s="25">
        <v>3765</v>
      </c>
      <c r="C4" s="25">
        <v>1042</v>
      </c>
    </row>
    <row r="5" spans="1:19" s="66" customFormat="1" x14ac:dyDescent="0.25">
      <c r="A5" s="89" t="s">
        <v>125</v>
      </c>
      <c r="B5" s="25">
        <v>3626</v>
      </c>
      <c r="C5" s="25">
        <v>1485</v>
      </c>
    </row>
    <row r="6" spans="1:19" x14ac:dyDescent="0.25">
      <c r="A6" s="10"/>
      <c r="B6" s="25"/>
    </row>
    <row r="7" spans="1:19" x14ac:dyDescent="0.25">
      <c r="A7" s="10"/>
      <c r="B7" s="25"/>
    </row>
    <row r="8" spans="1:19" x14ac:dyDescent="0.25">
      <c r="A8" s="89"/>
    </row>
    <row r="9" spans="1:19" x14ac:dyDescent="0.25">
      <c r="A9" s="89"/>
    </row>
    <row r="10" spans="1:19" x14ac:dyDescent="0.25">
      <c r="A10" s="89"/>
    </row>
    <row r="11" spans="1:19" x14ac:dyDescent="0.25">
      <c r="A11" s="10"/>
      <c r="B11" s="25"/>
    </row>
    <row r="12" spans="1:19" x14ac:dyDescent="0.25">
      <c r="B12" s="25"/>
    </row>
    <row r="13" spans="1:19" x14ac:dyDescent="0.25">
      <c r="A13" s="10"/>
      <c r="B13" s="25"/>
    </row>
    <row r="14" spans="1:19" x14ac:dyDescent="0.25">
      <c r="A14" s="10"/>
      <c r="B14" s="25"/>
    </row>
    <row r="17" spans="1:1" x14ac:dyDescent="0.25">
      <c r="A17" s="1" t="s">
        <v>208</v>
      </c>
    </row>
    <row r="19" spans="1:1" x14ac:dyDescent="0.25">
      <c r="A19" s="122" t="s">
        <v>263</v>
      </c>
    </row>
  </sheetData>
  <hyperlinks>
    <hyperlink ref="A19" location="INDICE!A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7"/>
  <sheetViews>
    <sheetView workbookViewId="0">
      <selection activeCell="J35" sqref="J35"/>
    </sheetView>
  </sheetViews>
  <sheetFormatPr defaultRowHeight="15" x14ac:dyDescent="0.25"/>
  <cols>
    <col min="1" max="1" width="55" style="1" customWidth="1"/>
    <col min="2" max="5" width="14.42578125" style="1" customWidth="1"/>
    <col min="6" max="16384" width="9.140625" style="1"/>
  </cols>
  <sheetData>
    <row r="1" spans="1:10" x14ac:dyDescent="0.25">
      <c r="A1" s="1" t="s">
        <v>201</v>
      </c>
    </row>
    <row r="2" spans="1:10" hidden="1" x14ac:dyDescent="0.25"/>
    <row r="3" spans="1:10" ht="30.75" customHeight="1" x14ac:dyDescent="0.25">
      <c r="A3" s="148" t="s">
        <v>155</v>
      </c>
      <c r="B3" s="146" t="s">
        <v>156</v>
      </c>
      <c r="C3" s="146"/>
      <c r="D3" s="146" t="s">
        <v>157</v>
      </c>
      <c r="E3" s="147"/>
    </row>
    <row r="4" spans="1:10" ht="29.25" customHeight="1" x14ac:dyDescent="0.25">
      <c r="A4" s="149"/>
      <c r="B4" s="83" t="s">
        <v>158</v>
      </c>
      <c r="C4" s="83" t="s">
        <v>159</v>
      </c>
      <c r="D4" s="83" t="s">
        <v>158</v>
      </c>
      <c r="E4" s="84" t="s">
        <v>159</v>
      </c>
      <c r="G4" s="85"/>
      <c r="H4" s="85"/>
      <c r="I4" s="85"/>
      <c r="J4" s="85"/>
    </row>
    <row r="5" spans="1:10" x14ac:dyDescent="0.25">
      <c r="A5" s="1" t="s">
        <v>4</v>
      </c>
      <c r="B5" s="54"/>
      <c r="C5" s="54"/>
      <c r="D5" s="54"/>
      <c r="E5" s="87"/>
      <c r="G5" s="85"/>
      <c r="H5" s="85"/>
      <c r="I5" s="85"/>
      <c r="J5" s="85"/>
    </row>
    <row r="6" spans="1:10" x14ac:dyDescent="0.25">
      <c r="A6" s="82" t="s">
        <v>160</v>
      </c>
      <c r="B6" s="25">
        <v>0</v>
      </c>
      <c r="C6" s="25">
        <v>1273.9999999999998</v>
      </c>
      <c r="D6" s="25">
        <v>0</v>
      </c>
      <c r="E6" s="68">
        <v>244.00000000000006</v>
      </c>
      <c r="G6" s="66"/>
      <c r="H6" s="66"/>
      <c r="I6" s="66"/>
      <c r="J6" s="66"/>
    </row>
    <row r="7" spans="1:10" x14ac:dyDescent="0.25">
      <c r="A7" s="82" t="s">
        <v>161</v>
      </c>
      <c r="B7" s="25">
        <v>3.0000000000000009</v>
      </c>
      <c r="C7" s="25">
        <v>817.00000000000034</v>
      </c>
      <c r="D7" s="25">
        <v>6.0000000000000018</v>
      </c>
      <c r="E7" s="68">
        <v>175</v>
      </c>
      <c r="G7" s="66"/>
      <c r="H7" s="66"/>
      <c r="I7" s="66"/>
      <c r="J7" s="66"/>
    </row>
    <row r="8" spans="1:10" x14ac:dyDescent="0.25">
      <c r="A8" s="82" t="s">
        <v>162</v>
      </c>
      <c r="B8" s="25">
        <v>59</v>
      </c>
      <c r="C8" s="25">
        <v>3525.9999999999986</v>
      </c>
      <c r="D8" s="25">
        <v>3353.0000000000005</v>
      </c>
      <c r="E8" s="68">
        <v>9477.9999999999964</v>
      </c>
      <c r="G8" s="66"/>
      <c r="H8" s="66"/>
      <c r="I8" s="66"/>
      <c r="J8" s="66"/>
    </row>
    <row r="9" spans="1:10" x14ac:dyDescent="0.25">
      <c r="A9" s="82" t="s">
        <v>163</v>
      </c>
      <c r="B9" s="25">
        <v>0</v>
      </c>
      <c r="C9" s="25">
        <v>89</v>
      </c>
      <c r="D9" s="25">
        <v>0</v>
      </c>
      <c r="E9" s="68">
        <v>123.99999999999987</v>
      </c>
      <c r="G9" s="66"/>
      <c r="H9" s="66"/>
      <c r="I9" s="66"/>
      <c r="J9" s="66"/>
    </row>
    <row r="10" spans="1:10" x14ac:dyDescent="0.25">
      <c r="A10" s="75" t="s">
        <v>5</v>
      </c>
      <c r="B10" s="32">
        <f>SUM(B6:B9)</f>
        <v>62</v>
      </c>
      <c r="C10" s="32">
        <f t="shared" ref="C10:E10" si="0">SUM(C6:C9)</f>
        <v>5705.9999999999982</v>
      </c>
      <c r="D10" s="32">
        <f t="shared" si="0"/>
        <v>3359.0000000000005</v>
      </c>
      <c r="E10" s="70">
        <f t="shared" si="0"/>
        <v>10020.999999999996</v>
      </c>
      <c r="G10" s="66"/>
      <c r="H10" s="66"/>
      <c r="I10" s="66"/>
      <c r="J10" s="66"/>
    </row>
    <row r="11" spans="1:10" x14ac:dyDescent="0.25">
      <c r="A11" s="86" t="s">
        <v>0</v>
      </c>
      <c r="B11" s="146"/>
      <c r="C11" s="146"/>
      <c r="D11" s="146"/>
      <c r="E11" s="147"/>
    </row>
    <row r="12" spans="1:10" x14ac:dyDescent="0.25">
      <c r="A12" s="82" t="s">
        <v>160</v>
      </c>
      <c r="B12" s="25">
        <v>19.999999999999993</v>
      </c>
      <c r="C12" s="25">
        <v>1255.9999999999995</v>
      </c>
      <c r="D12" s="25">
        <v>245.99999999999983</v>
      </c>
      <c r="E12" s="68">
        <v>1953.0000000000002</v>
      </c>
      <c r="G12" s="66"/>
      <c r="H12" s="66"/>
      <c r="I12" s="66"/>
      <c r="J12" s="66"/>
    </row>
    <row r="13" spans="1:10" x14ac:dyDescent="0.25">
      <c r="A13" s="82" t="s">
        <v>161</v>
      </c>
      <c r="B13" s="25">
        <v>9.9999999999999982</v>
      </c>
      <c r="C13" s="25">
        <v>159.00000000000003</v>
      </c>
      <c r="D13" s="25">
        <v>8</v>
      </c>
      <c r="E13" s="68">
        <v>286.00000000000006</v>
      </c>
      <c r="G13" s="66"/>
      <c r="H13" s="66"/>
      <c r="I13" s="66"/>
      <c r="J13" s="66"/>
    </row>
    <row r="14" spans="1:10" x14ac:dyDescent="0.25">
      <c r="A14" s="82" t="s">
        <v>162</v>
      </c>
      <c r="B14" s="25">
        <v>129</v>
      </c>
      <c r="C14" s="25">
        <v>1617.0000000000002</v>
      </c>
      <c r="D14" s="25">
        <v>545.00000000000023</v>
      </c>
      <c r="E14" s="68">
        <v>5236.9999999999991</v>
      </c>
      <c r="G14" s="66"/>
      <c r="H14" s="66"/>
      <c r="I14" s="66"/>
      <c r="J14" s="66"/>
    </row>
    <row r="15" spans="1:10" x14ac:dyDescent="0.25">
      <c r="A15" s="82" t="s">
        <v>163</v>
      </c>
      <c r="B15" s="25">
        <v>8.0000000000000018</v>
      </c>
      <c r="C15" s="25">
        <v>302.99999999999994</v>
      </c>
      <c r="D15" s="25">
        <v>79.999999999999972</v>
      </c>
      <c r="E15" s="68">
        <v>1242.9999999999993</v>
      </c>
      <c r="G15" s="66"/>
      <c r="H15" s="66"/>
      <c r="I15" s="66"/>
      <c r="J15" s="66"/>
    </row>
    <row r="16" spans="1:10" x14ac:dyDescent="0.25">
      <c r="A16" s="82" t="s">
        <v>5</v>
      </c>
      <c r="B16" s="25">
        <f>SUM(B12:B15)</f>
        <v>167</v>
      </c>
      <c r="C16" s="25">
        <f t="shared" ref="C16:E16" si="1">SUM(C12:C15)</f>
        <v>3335</v>
      </c>
      <c r="D16" s="25">
        <f t="shared" si="1"/>
        <v>879</v>
      </c>
      <c r="E16" s="68">
        <f t="shared" si="1"/>
        <v>8719</v>
      </c>
      <c r="G16" s="66"/>
      <c r="H16" s="66"/>
      <c r="I16" s="66"/>
      <c r="J16" s="66"/>
    </row>
    <row r="17" spans="1:10" x14ac:dyDescent="0.25">
      <c r="A17" s="86" t="s">
        <v>1</v>
      </c>
      <c r="B17" s="146"/>
      <c r="C17" s="146"/>
      <c r="D17" s="146"/>
      <c r="E17" s="147"/>
    </row>
    <row r="18" spans="1:10" x14ac:dyDescent="0.25">
      <c r="A18" s="82" t="s">
        <v>160</v>
      </c>
      <c r="B18" s="25">
        <v>3</v>
      </c>
      <c r="C18" s="25">
        <v>287</v>
      </c>
      <c r="D18" s="25">
        <v>580</v>
      </c>
      <c r="E18" s="68">
        <v>1205</v>
      </c>
      <c r="G18" s="66"/>
      <c r="H18" s="66"/>
      <c r="I18" s="66"/>
      <c r="J18" s="66"/>
    </row>
    <row r="19" spans="1:10" x14ac:dyDescent="0.25">
      <c r="A19" s="82" t="s">
        <v>161</v>
      </c>
      <c r="B19" s="25">
        <v>21</v>
      </c>
      <c r="C19" s="25">
        <v>135</v>
      </c>
      <c r="D19" s="25">
        <v>33</v>
      </c>
      <c r="E19" s="68">
        <v>346</v>
      </c>
      <c r="G19" s="66"/>
      <c r="H19" s="66"/>
      <c r="I19" s="66"/>
      <c r="J19" s="66"/>
    </row>
    <row r="20" spans="1:10" x14ac:dyDescent="0.25">
      <c r="A20" s="82" t="s">
        <v>162</v>
      </c>
      <c r="B20" s="25">
        <v>45</v>
      </c>
      <c r="C20" s="25">
        <v>1276</v>
      </c>
      <c r="D20" s="25">
        <v>189</v>
      </c>
      <c r="E20" s="68">
        <v>7012</v>
      </c>
      <c r="G20" s="66"/>
      <c r="H20" s="66"/>
      <c r="I20" s="66"/>
      <c r="J20" s="66"/>
    </row>
    <row r="21" spans="1:10" x14ac:dyDescent="0.25">
      <c r="A21" s="82" t="s">
        <v>163</v>
      </c>
      <c r="B21" s="25">
        <v>0</v>
      </c>
      <c r="C21" s="25">
        <v>243</v>
      </c>
      <c r="D21" s="25">
        <v>0</v>
      </c>
      <c r="E21" s="68">
        <v>1089</v>
      </c>
      <c r="G21" s="66"/>
      <c r="H21" s="66"/>
      <c r="I21" s="66"/>
      <c r="J21" s="66"/>
    </row>
    <row r="22" spans="1:10" x14ac:dyDescent="0.25">
      <c r="A22" s="75" t="s">
        <v>5</v>
      </c>
      <c r="B22" s="32">
        <f>SUM(B18:B21)</f>
        <v>69</v>
      </c>
      <c r="C22" s="32">
        <f t="shared" ref="C22:E22" si="2">SUM(C18:C21)</f>
        <v>1941</v>
      </c>
      <c r="D22" s="32">
        <f t="shared" si="2"/>
        <v>802</v>
      </c>
      <c r="E22" s="70">
        <f t="shared" si="2"/>
        <v>9652</v>
      </c>
      <c r="G22" s="66"/>
      <c r="H22" s="66"/>
      <c r="I22" s="66"/>
      <c r="J22" s="66"/>
    </row>
    <row r="23" spans="1:10" x14ac:dyDescent="0.25">
      <c r="A23" s="82" t="s">
        <v>2</v>
      </c>
      <c r="B23" s="144"/>
      <c r="C23" s="144"/>
      <c r="D23" s="144"/>
      <c r="E23" s="145"/>
    </row>
    <row r="24" spans="1:10" x14ac:dyDescent="0.25">
      <c r="A24" s="82" t="s">
        <v>160</v>
      </c>
      <c r="B24" s="25">
        <v>5</v>
      </c>
      <c r="C24" s="25">
        <v>188</v>
      </c>
      <c r="D24" s="25">
        <v>55</v>
      </c>
      <c r="E24" s="68">
        <v>300</v>
      </c>
      <c r="G24" s="66"/>
      <c r="H24" s="66"/>
      <c r="I24" s="66"/>
      <c r="J24" s="66"/>
    </row>
    <row r="25" spans="1:10" x14ac:dyDescent="0.25">
      <c r="A25" s="82" t="s">
        <v>161</v>
      </c>
      <c r="B25" s="25">
        <v>9.0000000000000071</v>
      </c>
      <c r="C25" s="25">
        <v>200</v>
      </c>
      <c r="D25" s="25">
        <v>180</v>
      </c>
      <c r="E25" s="68">
        <v>501</v>
      </c>
      <c r="G25" s="66"/>
      <c r="H25" s="66"/>
      <c r="I25" s="66"/>
      <c r="J25" s="66"/>
    </row>
    <row r="26" spans="1:10" x14ac:dyDescent="0.25">
      <c r="A26" s="82" t="s">
        <v>162</v>
      </c>
      <c r="B26" s="25">
        <v>230</v>
      </c>
      <c r="C26" s="25">
        <v>1091</v>
      </c>
      <c r="D26" s="25">
        <v>256</v>
      </c>
      <c r="E26" s="68">
        <v>2740</v>
      </c>
      <c r="G26" s="66"/>
      <c r="H26" s="66"/>
      <c r="I26" s="66"/>
      <c r="J26" s="66"/>
    </row>
    <row r="27" spans="1:10" x14ac:dyDescent="0.25">
      <c r="A27" s="82" t="s">
        <v>163</v>
      </c>
      <c r="B27" s="25">
        <v>25</v>
      </c>
      <c r="C27" s="25">
        <v>180</v>
      </c>
      <c r="D27" s="25">
        <v>17</v>
      </c>
      <c r="E27" s="68">
        <v>285</v>
      </c>
      <c r="G27" s="66"/>
      <c r="H27" s="66"/>
      <c r="I27" s="66"/>
      <c r="J27" s="66"/>
    </row>
    <row r="28" spans="1:10" x14ac:dyDescent="0.25">
      <c r="A28" s="75" t="s">
        <v>5</v>
      </c>
      <c r="B28" s="32">
        <f>SUM(B24:B27)</f>
        <v>269</v>
      </c>
      <c r="C28" s="32">
        <f t="shared" ref="C28:E28" si="3">SUM(C24:C27)</f>
        <v>1659</v>
      </c>
      <c r="D28" s="32">
        <f t="shared" si="3"/>
        <v>508</v>
      </c>
      <c r="E28" s="70">
        <f t="shared" si="3"/>
        <v>3826</v>
      </c>
      <c r="G28" s="66"/>
      <c r="H28" s="66"/>
      <c r="I28" s="66"/>
      <c r="J28" s="66"/>
    </row>
    <row r="29" spans="1:10" x14ac:dyDescent="0.25">
      <c r="A29" s="86" t="s">
        <v>3</v>
      </c>
      <c r="B29" s="146"/>
      <c r="C29" s="146"/>
      <c r="D29" s="146"/>
      <c r="E29" s="147"/>
    </row>
    <row r="30" spans="1:10" x14ac:dyDescent="0.25">
      <c r="A30" s="82" t="s">
        <v>160</v>
      </c>
      <c r="B30" s="25">
        <v>0</v>
      </c>
      <c r="C30" s="25">
        <v>549</v>
      </c>
      <c r="D30" s="25">
        <v>0</v>
      </c>
      <c r="E30" s="68">
        <v>1753</v>
      </c>
      <c r="G30" s="66"/>
      <c r="H30" s="66"/>
      <c r="I30" s="66"/>
      <c r="J30" s="66"/>
    </row>
    <row r="31" spans="1:10" x14ac:dyDescent="0.25">
      <c r="A31" s="82" t="s">
        <v>161</v>
      </c>
      <c r="B31" s="25">
        <v>25</v>
      </c>
      <c r="C31" s="25">
        <v>68</v>
      </c>
      <c r="D31" s="25">
        <v>776</v>
      </c>
      <c r="E31" s="68">
        <v>454</v>
      </c>
      <c r="G31" s="66"/>
      <c r="H31" s="66"/>
      <c r="I31" s="66"/>
      <c r="J31" s="66"/>
    </row>
    <row r="32" spans="1:10" x14ac:dyDescent="0.25">
      <c r="A32" s="82" t="s">
        <v>162</v>
      </c>
      <c r="B32" s="25">
        <v>33</v>
      </c>
      <c r="C32" s="25">
        <v>613</v>
      </c>
      <c r="D32" s="25">
        <v>630</v>
      </c>
      <c r="E32" s="68">
        <v>2645</v>
      </c>
      <c r="G32" s="66"/>
      <c r="H32" s="66"/>
      <c r="I32" s="66"/>
      <c r="J32" s="66"/>
    </row>
    <row r="33" spans="1:10" x14ac:dyDescent="0.25">
      <c r="A33" s="82" t="s">
        <v>163</v>
      </c>
      <c r="B33" s="25">
        <v>24</v>
      </c>
      <c r="C33" s="25">
        <v>232</v>
      </c>
      <c r="D33" s="25">
        <v>12</v>
      </c>
      <c r="E33" s="68">
        <v>382</v>
      </c>
      <c r="G33" s="66"/>
      <c r="H33" s="66"/>
      <c r="I33" s="66"/>
      <c r="J33" s="66"/>
    </row>
    <row r="34" spans="1:10" x14ac:dyDescent="0.25">
      <c r="A34" s="75" t="s">
        <v>5</v>
      </c>
      <c r="B34" s="32">
        <f>SUM(B30:B33)</f>
        <v>82</v>
      </c>
      <c r="C34" s="32">
        <f t="shared" ref="C34:E34" si="4">SUM(C30:C33)</f>
        <v>1462</v>
      </c>
      <c r="D34" s="32">
        <f t="shared" si="4"/>
        <v>1418</v>
      </c>
      <c r="E34" s="70">
        <f t="shared" si="4"/>
        <v>5234</v>
      </c>
      <c r="G34" s="66"/>
      <c r="H34" s="66"/>
      <c r="I34" s="66"/>
      <c r="J34" s="66"/>
    </row>
    <row r="35" spans="1:10" x14ac:dyDescent="0.25">
      <c r="A35" s="1" t="s">
        <v>208</v>
      </c>
      <c r="B35" s="46"/>
      <c r="C35" s="46"/>
      <c r="D35" s="46"/>
      <c r="E35" s="46"/>
    </row>
    <row r="37" spans="1:10" x14ac:dyDescent="0.25">
      <c r="A37" s="122" t="s">
        <v>263</v>
      </c>
    </row>
  </sheetData>
  <mergeCells count="11">
    <mergeCell ref="B23:C23"/>
    <mergeCell ref="D23:E23"/>
    <mergeCell ref="B29:C29"/>
    <mergeCell ref="D29:E29"/>
    <mergeCell ref="A3:A4"/>
    <mergeCell ref="B3:C3"/>
    <mergeCell ref="D3:E3"/>
    <mergeCell ref="B11:C11"/>
    <mergeCell ref="D11:E11"/>
    <mergeCell ref="B17:C17"/>
    <mergeCell ref="D17:E17"/>
  </mergeCells>
  <hyperlinks>
    <hyperlink ref="A37" location="INDICE!A1" display="Torna all'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5"/>
  <sheetViews>
    <sheetView workbookViewId="0">
      <selection activeCell="J35" sqref="J35"/>
    </sheetView>
  </sheetViews>
  <sheetFormatPr defaultRowHeight="15" x14ac:dyDescent="0.25"/>
  <cols>
    <col min="1" max="1" width="56" style="1" customWidth="1"/>
    <col min="2" max="5" width="13.7109375" style="1" customWidth="1"/>
    <col min="6" max="16384" width="9.140625" style="1"/>
  </cols>
  <sheetData>
    <row r="1" spans="1:10" x14ac:dyDescent="0.25">
      <c r="A1" s="1" t="s">
        <v>202</v>
      </c>
    </row>
    <row r="2" spans="1:10" hidden="1" x14ac:dyDescent="0.25"/>
    <row r="3" spans="1:10" ht="30.75" customHeight="1" x14ac:dyDescent="0.25">
      <c r="A3" s="148" t="s">
        <v>164</v>
      </c>
      <c r="B3" s="146" t="s">
        <v>156</v>
      </c>
      <c r="C3" s="146"/>
      <c r="D3" s="146" t="s">
        <v>157</v>
      </c>
      <c r="E3" s="147"/>
    </row>
    <row r="4" spans="1:10" ht="29.25" customHeight="1" x14ac:dyDescent="0.25">
      <c r="A4" s="149"/>
      <c r="B4" s="83" t="s">
        <v>158</v>
      </c>
      <c r="C4" s="83" t="s">
        <v>159</v>
      </c>
      <c r="D4" s="83" t="s">
        <v>158</v>
      </c>
      <c r="E4" s="84" t="s">
        <v>159</v>
      </c>
      <c r="G4" s="85"/>
      <c r="H4" s="85"/>
      <c r="I4" s="85"/>
      <c r="J4" s="85"/>
    </row>
    <row r="5" spans="1:10" x14ac:dyDescent="0.25">
      <c r="A5" s="86" t="s">
        <v>144</v>
      </c>
      <c r="B5" s="146"/>
      <c r="C5" s="146"/>
      <c r="D5" s="146"/>
      <c r="E5" s="147"/>
    </row>
    <row r="6" spans="1:10" x14ac:dyDescent="0.25">
      <c r="A6" s="82" t="s">
        <v>160</v>
      </c>
      <c r="B6" s="25">
        <v>27.999999999999993</v>
      </c>
      <c r="C6" s="25">
        <v>3553.9999999999991</v>
      </c>
      <c r="D6" s="25">
        <v>880.99999999999977</v>
      </c>
      <c r="E6" s="68">
        <v>5455</v>
      </c>
      <c r="G6" s="66"/>
      <c r="H6" s="66"/>
      <c r="I6" s="66"/>
      <c r="J6" s="66"/>
    </row>
    <row r="7" spans="1:10" x14ac:dyDescent="0.25">
      <c r="A7" s="82" t="s">
        <v>161</v>
      </c>
      <c r="B7" s="25">
        <v>68</v>
      </c>
      <c r="C7" s="25">
        <v>1379.0000000000005</v>
      </c>
      <c r="D7" s="25">
        <v>1003</v>
      </c>
      <c r="E7" s="68">
        <v>1762</v>
      </c>
      <c r="G7" s="66"/>
      <c r="H7" s="66"/>
      <c r="I7" s="66"/>
      <c r="J7" s="66"/>
    </row>
    <row r="8" spans="1:10" x14ac:dyDescent="0.25">
      <c r="A8" s="82" t="s">
        <v>162</v>
      </c>
      <c r="B8" s="25">
        <v>496</v>
      </c>
      <c r="C8" s="25">
        <v>8122.9999999999991</v>
      </c>
      <c r="D8" s="25">
        <v>4973.0000000000009</v>
      </c>
      <c r="E8" s="68">
        <v>27111.999999999996</v>
      </c>
      <c r="G8" s="66"/>
      <c r="H8" s="66"/>
      <c r="I8" s="66"/>
      <c r="J8" s="66"/>
    </row>
    <row r="9" spans="1:10" x14ac:dyDescent="0.25">
      <c r="A9" s="82" t="s">
        <v>163</v>
      </c>
      <c r="B9" s="25">
        <v>57</v>
      </c>
      <c r="C9" s="25">
        <v>1047</v>
      </c>
      <c r="D9" s="25">
        <v>108.99999999999997</v>
      </c>
      <c r="E9" s="68">
        <v>3122.9999999999991</v>
      </c>
      <c r="G9" s="66"/>
      <c r="H9" s="66"/>
      <c r="I9" s="66"/>
      <c r="J9" s="66"/>
    </row>
    <row r="10" spans="1:10" x14ac:dyDescent="0.25">
      <c r="A10" s="75" t="s">
        <v>5</v>
      </c>
      <c r="B10" s="32">
        <v>649</v>
      </c>
      <c r="C10" s="32">
        <v>14103</v>
      </c>
      <c r="D10" s="32">
        <v>6966.0000000000009</v>
      </c>
      <c r="E10" s="70">
        <v>37452</v>
      </c>
      <c r="G10" s="66"/>
      <c r="H10" s="66"/>
      <c r="I10" s="66"/>
      <c r="J10" s="66"/>
    </row>
    <row r="11" spans="1:10" x14ac:dyDescent="0.25">
      <c r="A11" s="82" t="s">
        <v>124</v>
      </c>
      <c r="B11" s="146"/>
      <c r="C11" s="146"/>
      <c r="D11" s="146"/>
      <c r="E11" s="147"/>
    </row>
    <row r="12" spans="1:10" x14ac:dyDescent="0.25">
      <c r="A12" s="82" t="s">
        <v>160</v>
      </c>
      <c r="B12" s="25">
        <v>9</v>
      </c>
      <c r="C12" s="25">
        <v>691</v>
      </c>
      <c r="D12" s="25">
        <v>347</v>
      </c>
      <c r="E12" s="68">
        <v>7810</v>
      </c>
      <c r="G12" s="66"/>
      <c r="H12" s="66"/>
      <c r="I12" s="66"/>
      <c r="J12" s="66"/>
    </row>
    <row r="13" spans="1:10" x14ac:dyDescent="0.25">
      <c r="A13" s="82" t="s">
        <v>161</v>
      </c>
      <c r="B13" s="25">
        <v>68</v>
      </c>
      <c r="C13" s="25">
        <v>51</v>
      </c>
      <c r="D13" s="25">
        <v>327</v>
      </c>
      <c r="E13" s="68">
        <v>220</v>
      </c>
      <c r="G13" s="66"/>
      <c r="H13" s="66"/>
      <c r="I13" s="66"/>
      <c r="J13" s="66"/>
    </row>
    <row r="14" spans="1:10" x14ac:dyDescent="0.25">
      <c r="A14" s="82" t="s">
        <v>162</v>
      </c>
      <c r="B14" s="25">
        <v>173</v>
      </c>
      <c r="C14" s="25">
        <v>4880</v>
      </c>
      <c r="D14" s="25">
        <v>3197</v>
      </c>
      <c r="E14" s="68">
        <v>42925</v>
      </c>
      <c r="G14" s="66"/>
      <c r="H14" s="66"/>
      <c r="I14" s="66"/>
      <c r="J14" s="66"/>
    </row>
    <row r="15" spans="1:10" x14ac:dyDescent="0.25">
      <c r="A15" s="82" t="s">
        <v>163</v>
      </c>
      <c r="B15" s="25">
        <v>8</v>
      </c>
      <c r="C15" s="25">
        <v>116</v>
      </c>
      <c r="D15" s="25">
        <v>335</v>
      </c>
      <c r="E15" s="68">
        <v>467</v>
      </c>
      <c r="G15" s="66"/>
      <c r="H15" s="66"/>
      <c r="I15" s="66"/>
      <c r="J15" s="66"/>
    </row>
    <row r="16" spans="1:10" x14ac:dyDescent="0.25">
      <c r="A16" s="82" t="s">
        <v>5</v>
      </c>
      <c r="B16" s="25">
        <v>258</v>
      </c>
      <c r="C16" s="25">
        <v>5738</v>
      </c>
      <c r="D16" s="25">
        <v>4206</v>
      </c>
      <c r="E16" s="68">
        <v>51422</v>
      </c>
      <c r="G16" s="66"/>
      <c r="H16" s="66"/>
      <c r="I16" s="66"/>
      <c r="J16" s="66"/>
    </row>
    <row r="17" spans="1:10" x14ac:dyDescent="0.25">
      <c r="A17" s="86" t="s">
        <v>125</v>
      </c>
      <c r="B17" s="146"/>
      <c r="C17" s="146"/>
      <c r="D17" s="146"/>
      <c r="E17" s="147"/>
    </row>
    <row r="18" spans="1:10" x14ac:dyDescent="0.25">
      <c r="A18" s="82" t="s">
        <v>160</v>
      </c>
      <c r="B18" s="25">
        <v>7</v>
      </c>
      <c r="C18" s="25">
        <v>2047</v>
      </c>
      <c r="D18" s="25">
        <v>287</v>
      </c>
      <c r="E18" s="68">
        <v>5059</v>
      </c>
      <c r="G18" s="66"/>
      <c r="H18" s="66"/>
      <c r="I18" s="66"/>
      <c r="J18" s="66"/>
    </row>
    <row r="19" spans="1:10" x14ac:dyDescent="0.25">
      <c r="A19" s="82" t="s">
        <v>161</v>
      </c>
      <c r="B19" s="25">
        <v>188</v>
      </c>
      <c r="C19" s="25">
        <v>288</v>
      </c>
      <c r="D19" s="25">
        <v>676</v>
      </c>
      <c r="E19" s="68">
        <v>2893</v>
      </c>
      <c r="G19" s="66"/>
      <c r="H19" s="66"/>
      <c r="I19" s="66"/>
      <c r="J19" s="66"/>
    </row>
    <row r="20" spans="1:10" x14ac:dyDescent="0.25">
      <c r="A20" s="82" t="s">
        <v>162</v>
      </c>
      <c r="B20" s="25">
        <v>170</v>
      </c>
      <c r="C20" s="25">
        <v>2426</v>
      </c>
      <c r="D20" s="25">
        <v>978</v>
      </c>
      <c r="E20" s="68">
        <v>5650</v>
      </c>
      <c r="G20" s="66"/>
      <c r="H20" s="66"/>
      <c r="I20" s="66"/>
      <c r="J20" s="66"/>
    </row>
    <row r="21" spans="1:10" x14ac:dyDescent="0.25">
      <c r="A21" s="82" t="s">
        <v>163</v>
      </c>
      <c r="B21" s="25">
        <v>4</v>
      </c>
      <c r="C21" s="25">
        <v>318</v>
      </c>
      <c r="D21" s="25">
        <v>36</v>
      </c>
      <c r="E21" s="68">
        <v>347</v>
      </c>
      <c r="G21" s="66"/>
      <c r="H21" s="66"/>
      <c r="I21" s="66"/>
      <c r="J21" s="66"/>
    </row>
    <row r="22" spans="1:10" x14ac:dyDescent="0.25">
      <c r="A22" s="75" t="s">
        <v>5</v>
      </c>
      <c r="B22" s="32">
        <v>369</v>
      </c>
      <c r="C22" s="32">
        <v>5079</v>
      </c>
      <c r="D22" s="32">
        <v>1977</v>
      </c>
      <c r="E22" s="70">
        <v>13949</v>
      </c>
      <c r="G22" s="66"/>
      <c r="H22" s="66"/>
      <c r="I22" s="66"/>
      <c r="J22" s="66"/>
    </row>
    <row r="23" spans="1:10" x14ac:dyDescent="0.25">
      <c r="A23" s="1" t="s">
        <v>208</v>
      </c>
    </row>
    <row r="25" spans="1:10" x14ac:dyDescent="0.25">
      <c r="A25" s="122" t="s">
        <v>263</v>
      </c>
    </row>
  </sheetData>
  <mergeCells count="9">
    <mergeCell ref="B17:C17"/>
    <mergeCell ref="D17:E17"/>
    <mergeCell ref="A3:A4"/>
    <mergeCell ref="B3:C3"/>
    <mergeCell ref="D3:E3"/>
    <mergeCell ref="B5:C5"/>
    <mergeCell ref="D5:E5"/>
    <mergeCell ref="B11:C11"/>
    <mergeCell ref="D11:E11"/>
  </mergeCells>
  <hyperlinks>
    <hyperlink ref="A25" location="INDICE!A1" display="Torna all'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workbookViewId="0">
      <selection activeCell="J35" sqref="J35"/>
    </sheetView>
  </sheetViews>
  <sheetFormatPr defaultRowHeight="15" x14ac:dyDescent="0.25"/>
  <cols>
    <col min="1" max="1" width="56" style="1" customWidth="1"/>
    <col min="2" max="2" width="13.7109375" style="1" customWidth="1"/>
    <col min="3" max="16384" width="9.140625" style="1"/>
  </cols>
  <sheetData>
    <row r="1" spans="1:4" x14ac:dyDescent="0.25">
      <c r="A1" s="1" t="s">
        <v>203</v>
      </c>
    </row>
    <row r="2" spans="1:4" hidden="1" x14ac:dyDescent="0.25"/>
    <row r="3" spans="1:4" x14ac:dyDescent="0.25">
      <c r="A3" s="10"/>
      <c r="B3" s="10" t="s">
        <v>144</v>
      </c>
      <c r="C3" s="10"/>
      <c r="D3" s="10"/>
    </row>
    <row r="4" spans="1:4" x14ac:dyDescent="0.25">
      <c r="A4" s="10" t="s">
        <v>165</v>
      </c>
      <c r="B4" s="25">
        <v>3553.9999999999991</v>
      </c>
      <c r="C4" s="25"/>
      <c r="D4" s="25"/>
    </row>
    <row r="5" spans="1:4" x14ac:dyDescent="0.25">
      <c r="A5" s="10" t="s">
        <v>166</v>
      </c>
      <c r="B5" s="25">
        <v>1379.0000000000005</v>
      </c>
      <c r="C5" s="25"/>
      <c r="D5" s="25"/>
    </row>
    <row r="6" spans="1:4" x14ac:dyDescent="0.25">
      <c r="A6" s="10" t="s">
        <v>167</v>
      </c>
      <c r="B6" s="25">
        <v>8122.9999999999991</v>
      </c>
      <c r="C6" s="25"/>
      <c r="D6" s="25"/>
    </row>
    <row r="7" spans="1:4" x14ac:dyDescent="0.25">
      <c r="A7" s="10" t="s">
        <v>168</v>
      </c>
      <c r="B7" s="25">
        <v>1047</v>
      </c>
      <c r="C7" s="25"/>
      <c r="D7" s="25"/>
    </row>
    <row r="8" spans="1:4" x14ac:dyDescent="0.25">
      <c r="A8" s="10"/>
      <c r="B8" s="10" t="s">
        <v>124</v>
      </c>
      <c r="C8" s="10"/>
    </row>
    <row r="9" spans="1:4" x14ac:dyDescent="0.25">
      <c r="A9" s="10" t="s">
        <v>165</v>
      </c>
      <c r="B9" s="25">
        <v>691</v>
      </c>
      <c r="C9" s="25"/>
    </row>
    <row r="10" spans="1:4" x14ac:dyDescent="0.25">
      <c r="A10" s="10" t="s">
        <v>166</v>
      </c>
      <c r="B10" s="25">
        <v>51</v>
      </c>
      <c r="C10" s="25"/>
    </row>
    <row r="11" spans="1:4" x14ac:dyDescent="0.25">
      <c r="A11" s="10" t="s">
        <v>167</v>
      </c>
      <c r="B11" s="25">
        <v>4880</v>
      </c>
      <c r="C11" s="25"/>
    </row>
    <row r="12" spans="1:4" x14ac:dyDescent="0.25">
      <c r="A12" s="10" t="s">
        <v>168</v>
      </c>
      <c r="B12" s="25">
        <v>116</v>
      </c>
      <c r="C12" s="25"/>
    </row>
    <row r="13" spans="1:4" x14ac:dyDescent="0.25">
      <c r="A13" s="10"/>
      <c r="B13" s="10" t="s">
        <v>125</v>
      </c>
      <c r="C13" s="10"/>
    </row>
    <row r="14" spans="1:4" x14ac:dyDescent="0.25">
      <c r="A14" s="10" t="s">
        <v>165</v>
      </c>
      <c r="B14" s="25">
        <v>2047</v>
      </c>
      <c r="C14" s="25"/>
    </row>
    <row r="15" spans="1:4" x14ac:dyDescent="0.25">
      <c r="A15" s="10" t="s">
        <v>166</v>
      </c>
      <c r="B15" s="25">
        <v>288</v>
      </c>
      <c r="C15" s="25"/>
    </row>
    <row r="16" spans="1:4" x14ac:dyDescent="0.25">
      <c r="A16" s="10" t="s">
        <v>167</v>
      </c>
      <c r="B16" s="25">
        <v>2426</v>
      </c>
      <c r="C16" s="25"/>
    </row>
    <row r="17" spans="1:4" x14ac:dyDescent="0.25">
      <c r="A17" s="10" t="s">
        <v>168</v>
      </c>
      <c r="B17" s="25">
        <v>318</v>
      </c>
      <c r="C17" s="25"/>
    </row>
    <row r="18" spans="1:4" x14ac:dyDescent="0.25">
      <c r="A18" s="1" t="s">
        <v>208</v>
      </c>
      <c r="B18" s="10"/>
      <c r="C18" s="10"/>
      <c r="D18" s="10"/>
    </row>
    <row r="20" spans="1:4" x14ac:dyDescent="0.25">
      <c r="A20" s="122" t="s">
        <v>263</v>
      </c>
    </row>
  </sheetData>
  <hyperlinks>
    <hyperlink ref="A20" location="INDICE!A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1"/>
  <sheetViews>
    <sheetView workbookViewId="0">
      <selection activeCell="J35" sqref="J35"/>
    </sheetView>
  </sheetViews>
  <sheetFormatPr defaultRowHeight="15" x14ac:dyDescent="0.25"/>
  <cols>
    <col min="1" max="1" width="56" style="1" customWidth="1"/>
    <col min="2" max="2" width="13.7109375" style="1" customWidth="1"/>
    <col min="3" max="16384" width="9.140625" style="1"/>
  </cols>
  <sheetData>
    <row r="1" spans="1:7" x14ac:dyDescent="0.25">
      <c r="A1" s="1" t="s">
        <v>188</v>
      </c>
    </row>
    <row r="2" spans="1:7" hidden="1" x14ac:dyDescent="0.25"/>
    <row r="3" spans="1:7" x14ac:dyDescent="0.25">
      <c r="A3" s="10"/>
      <c r="B3" s="10" t="s">
        <v>144</v>
      </c>
    </row>
    <row r="4" spans="1:7" x14ac:dyDescent="0.25">
      <c r="A4" s="10" t="s">
        <v>165</v>
      </c>
      <c r="B4" s="25">
        <v>5455</v>
      </c>
      <c r="D4" s="66"/>
      <c r="E4" s="66"/>
      <c r="F4" s="66"/>
      <c r="G4" s="66"/>
    </row>
    <row r="5" spans="1:7" x14ac:dyDescent="0.25">
      <c r="A5" s="10" t="s">
        <v>166</v>
      </c>
      <c r="B5" s="25">
        <v>1762</v>
      </c>
      <c r="D5" s="66"/>
      <c r="E5" s="66"/>
      <c r="F5" s="66"/>
      <c r="G5" s="66"/>
    </row>
    <row r="6" spans="1:7" x14ac:dyDescent="0.25">
      <c r="A6" s="10" t="s">
        <v>167</v>
      </c>
      <c r="B6" s="25">
        <v>27111.999999999996</v>
      </c>
      <c r="D6" s="66"/>
      <c r="E6" s="66"/>
      <c r="F6" s="66"/>
      <c r="G6" s="66"/>
    </row>
    <row r="7" spans="1:7" x14ac:dyDescent="0.25">
      <c r="A7" s="10" t="s">
        <v>168</v>
      </c>
      <c r="B7" s="25">
        <v>3122.9999999999991</v>
      </c>
      <c r="D7" s="66"/>
      <c r="E7" s="66"/>
      <c r="F7" s="66"/>
      <c r="G7" s="66"/>
    </row>
    <row r="8" spans="1:7" x14ac:dyDescent="0.25">
      <c r="A8" s="10"/>
      <c r="B8" s="10" t="s">
        <v>124</v>
      </c>
    </row>
    <row r="9" spans="1:7" x14ac:dyDescent="0.25">
      <c r="A9" s="10" t="s">
        <v>165</v>
      </c>
      <c r="B9" s="25">
        <v>7810</v>
      </c>
      <c r="D9" s="66"/>
      <c r="E9" s="66"/>
      <c r="F9" s="66"/>
      <c r="G9" s="66"/>
    </row>
    <row r="10" spans="1:7" x14ac:dyDescent="0.25">
      <c r="A10" s="10" t="s">
        <v>166</v>
      </c>
      <c r="B10" s="25">
        <v>220</v>
      </c>
      <c r="D10" s="66"/>
      <c r="E10" s="66"/>
      <c r="F10" s="66"/>
      <c r="G10" s="66"/>
    </row>
    <row r="11" spans="1:7" x14ac:dyDescent="0.25">
      <c r="A11" s="10" t="s">
        <v>167</v>
      </c>
      <c r="B11" s="25">
        <v>42925</v>
      </c>
      <c r="D11" s="66"/>
      <c r="E11" s="66"/>
      <c r="F11" s="66"/>
      <c r="G11" s="66"/>
    </row>
    <row r="12" spans="1:7" x14ac:dyDescent="0.25">
      <c r="A12" s="10" t="s">
        <v>168</v>
      </c>
      <c r="B12" s="25">
        <v>467</v>
      </c>
      <c r="D12" s="66"/>
      <c r="E12" s="66"/>
      <c r="F12" s="66"/>
      <c r="G12" s="66"/>
    </row>
    <row r="13" spans="1:7" x14ac:dyDescent="0.25">
      <c r="A13" s="10"/>
      <c r="B13" s="10" t="s">
        <v>125</v>
      </c>
    </row>
    <row r="14" spans="1:7" x14ac:dyDescent="0.25">
      <c r="A14" s="10" t="s">
        <v>165</v>
      </c>
      <c r="B14" s="25">
        <v>5059</v>
      </c>
      <c r="D14" s="66"/>
      <c r="E14" s="66"/>
      <c r="F14" s="66"/>
      <c r="G14" s="66"/>
    </row>
    <row r="15" spans="1:7" x14ac:dyDescent="0.25">
      <c r="A15" s="10" t="s">
        <v>166</v>
      </c>
      <c r="B15" s="25">
        <v>2893</v>
      </c>
      <c r="D15" s="66"/>
      <c r="E15" s="66"/>
      <c r="F15" s="66"/>
      <c r="G15" s="66"/>
    </row>
    <row r="16" spans="1:7" x14ac:dyDescent="0.25">
      <c r="A16" s="10" t="s">
        <v>167</v>
      </c>
      <c r="B16" s="25">
        <v>5650</v>
      </c>
      <c r="D16" s="66"/>
      <c r="E16" s="66"/>
      <c r="F16" s="66"/>
      <c r="G16" s="66"/>
    </row>
    <row r="17" spans="1:7" x14ac:dyDescent="0.25">
      <c r="A17" s="10" t="s">
        <v>168</v>
      </c>
      <c r="B17" s="25">
        <v>347</v>
      </c>
      <c r="D17" s="66"/>
      <c r="E17" s="66"/>
      <c r="F17" s="66"/>
      <c r="G17" s="66"/>
    </row>
    <row r="18" spans="1:7" x14ac:dyDescent="0.25">
      <c r="A18" s="10"/>
      <c r="B18" s="25"/>
      <c r="D18" s="66"/>
      <c r="E18" s="66"/>
      <c r="F18" s="66"/>
      <c r="G18" s="66"/>
    </row>
    <row r="19" spans="1:7" x14ac:dyDescent="0.25">
      <c r="A19" s="1" t="s">
        <v>208</v>
      </c>
    </row>
    <row r="21" spans="1:7" x14ac:dyDescent="0.25">
      <c r="A21" s="122" t="s">
        <v>263</v>
      </c>
    </row>
  </sheetData>
  <hyperlinks>
    <hyperlink ref="A21" location="INDICE!A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J35" sqref="J35"/>
    </sheetView>
  </sheetViews>
  <sheetFormatPr defaultRowHeight="15" x14ac:dyDescent="0.25"/>
  <cols>
    <col min="1" max="1" width="22.85546875" style="1" customWidth="1"/>
    <col min="2" max="2" width="4.140625" style="1" bestFit="1" customWidth="1"/>
    <col min="3" max="10" width="9.85546875" style="1" customWidth="1"/>
    <col min="11" max="16384" width="9.140625" style="1"/>
  </cols>
  <sheetData>
    <row r="1" spans="1:11" x14ac:dyDescent="0.25">
      <c r="A1" s="1" t="s">
        <v>189</v>
      </c>
    </row>
    <row r="2" spans="1:11" s="78" customFormat="1" ht="29.25" customHeight="1" x14ac:dyDescent="0.25">
      <c r="A2" s="79"/>
      <c r="B2" s="80"/>
      <c r="C2" s="81" t="s">
        <v>4</v>
      </c>
      <c r="D2" s="81" t="s">
        <v>0</v>
      </c>
      <c r="E2" s="81" t="s">
        <v>1</v>
      </c>
      <c r="F2" s="81" t="s">
        <v>2</v>
      </c>
      <c r="G2" s="81" t="s">
        <v>3</v>
      </c>
      <c r="H2" s="79" t="s">
        <v>169</v>
      </c>
      <c r="I2" s="79" t="s">
        <v>124</v>
      </c>
      <c r="J2" s="80" t="s">
        <v>125</v>
      </c>
    </row>
    <row r="3" spans="1:11" x14ac:dyDescent="0.25">
      <c r="A3" s="132" t="s">
        <v>170</v>
      </c>
      <c r="B3" s="61" t="s">
        <v>99</v>
      </c>
      <c r="C3" s="10">
        <v>449</v>
      </c>
      <c r="D3" s="10">
        <v>621</v>
      </c>
      <c r="E3" s="10">
        <v>296</v>
      </c>
      <c r="F3" s="10">
        <v>327</v>
      </c>
      <c r="G3" s="10">
        <v>369</v>
      </c>
      <c r="H3" s="74">
        <v>2062</v>
      </c>
      <c r="I3" s="82">
        <v>271</v>
      </c>
      <c r="J3" s="61">
        <v>246</v>
      </c>
    </row>
    <row r="4" spans="1:11" x14ac:dyDescent="0.25">
      <c r="A4" s="132"/>
      <c r="B4" s="61" t="s">
        <v>100</v>
      </c>
      <c r="C4" s="10">
        <v>68.3</v>
      </c>
      <c r="D4" s="10">
        <v>60.3</v>
      </c>
      <c r="E4" s="10">
        <v>53.1</v>
      </c>
      <c r="F4" s="10">
        <v>62.1</v>
      </c>
      <c r="G4" s="10">
        <v>60</v>
      </c>
      <c r="H4" s="73">
        <v>60.897814530419375</v>
      </c>
      <c r="I4" s="82">
        <v>45.5</v>
      </c>
      <c r="J4" s="61">
        <v>43.1</v>
      </c>
    </row>
    <row r="5" spans="1:11" x14ac:dyDescent="0.25">
      <c r="A5" s="132" t="s">
        <v>171</v>
      </c>
      <c r="B5" s="61" t="s">
        <v>99</v>
      </c>
      <c r="C5" s="10">
        <v>125</v>
      </c>
      <c r="D5" s="10">
        <v>213</v>
      </c>
      <c r="E5" s="10">
        <v>134</v>
      </c>
      <c r="F5" s="10">
        <v>73</v>
      </c>
      <c r="G5" s="10">
        <v>123</v>
      </c>
      <c r="H5" s="74">
        <v>668</v>
      </c>
      <c r="I5" s="82">
        <v>132</v>
      </c>
      <c r="J5" s="61">
        <v>88</v>
      </c>
    </row>
    <row r="6" spans="1:11" x14ac:dyDescent="0.25">
      <c r="A6" s="132"/>
      <c r="B6" s="61" t="s">
        <v>100</v>
      </c>
      <c r="C6" s="10">
        <v>19</v>
      </c>
      <c r="D6" s="10">
        <v>20.7</v>
      </c>
      <c r="E6" s="10">
        <v>24</v>
      </c>
      <c r="F6" s="10">
        <v>13.8</v>
      </c>
      <c r="G6" s="10">
        <v>20</v>
      </c>
      <c r="H6" s="73">
        <v>19.716646989374262</v>
      </c>
      <c r="I6" s="82">
        <v>22.2</v>
      </c>
      <c r="J6" s="61">
        <v>15.3</v>
      </c>
    </row>
    <row r="7" spans="1:11" x14ac:dyDescent="0.25">
      <c r="A7" s="132" t="s">
        <v>172</v>
      </c>
      <c r="B7" s="61" t="s">
        <v>99</v>
      </c>
      <c r="C7" s="10">
        <v>52</v>
      </c>
      <c r="D7" s="10">
        <v>169</v>
      </c>
      <c r="E7" s="10">
        <v>75</v>
      </c>
      <c r="F7" s="10">
        <v>73</v>
      </c>
      <c r="G7" s="10">
        <v>152</v>
      </c>
      <c r="H7" s="74">
        <v>521</v>
      </c>
      <c r="I7" s="82">
        <v>132</v>
      </c>
      <c r="J7" s="61">
        <v>113</v>
      </c>
    </row>
    <row r="8" spans="1:11" x14ac:dyDescent="0.25">
      <c r="A8" s="132"/>
      <c r="B8" s="61" t="s">
        <v>100</v>
      </c>
      <c r="C8" s="10">
        <v>7.9</v>
      </c>
      <c r="D8" s="10">
        <v>16.399999999999999</v>
      </c>
      <c r="E8" s="10">
        <v>13.5</v>
      </c>
      <c r="F8" s="10">
        <v>13.8</v>
      </c>
      <c r="G8" s="10">
        <v>24.7</v>
      </c>
      <c r="H8" s="73">
        <v>15.382344257454974</v>
      </c>
      <c r="I8" s="82">
        <v>22.2</v>
      </c>
      <c r="J8" s="61">
        <v>19.7</v>
      </c>
    </row>
    <row r="9" spans="1:11" x14ac:dyDescent="0.25">
      <c r="A9" s="132" t="s">
        <v>14</v>
      </c>
      <c r="B9" s="61" t="s">
        <v>99</v>
      </c>
      <c r="C9" s="10">
        <v>73</v>
      </c>
      <c r="D9" s="10">
        <v>346</v>
      </c>
      <c r="E9" s="10">
        <v>163</v>
      </c>
      <c r="F9" s="10">
        <v>206</v>
      </c>
      <c r="G9" s="10">
        <v>137</v>
      </c>
      <c r="H9" s="74">
        <v>925</v>
      </c>
      <c r="I9" s="82">
        <v>211</v>
      </c>
      <c r="J9" s="61">
        <v>267</v>
      </c>
    </row>
    <row r="10" spans="1:11" x14ac:dyDescent="0.25">
      <c r="A10" s="132"/>
      <c r="B10" s="61" t="s">
        <v>100</v>
      </c>
      <c r="C10" s="10">
        <v>11.1</v>
      </c>
      <c r="D10" s="10">
        <v>33.6</v>
      </c>
      <c r="E10" s="10">
        <v>29.2</v>
      </c>
      <c r="F10" s="10">
        <v>39.1</v>
      </c>
      <c r="G10" s="10">
        <v>22.4</v>
      </c>
      <c r="H10" s="73">
        <v>27.318369757826343</v>
      </c>
      <c r="I10" s="82">
        <v>35.4</v>
      </c>
      <c r="J10" s="61">
        <v>46.7</v>
      </c>
    </row>
    <row r="11" spans="1:11" x14ac:dyDescent="0.25">
      <c r="A11" s="75" t="s">
        <v>5</v>
      </c>
      <c r="B11" s="76" t="s">
        <v>99</v>
      </c>
      <c r="C11" s="13">
        <v>658</v>
      </c>
      <c r="D11" s="13">
        <v>1029</v>
      </c>
      <c r="E11" s="13">
        <v>557</v>
      </c>
      <c r="F11" s="13">
        <v>527</v>
      </c>
      <c r="G11" s="13">
        <v>615</v>
      </c>
      <c r="H11" s="69">
        <v>3386</v>
      </c>
      <c r="I11" s="75">
        <v>596</v>
      </c>
      <c r="J11" s="76">
        <v>572</v>
      </c>
    </row>
    <row r="12" spans="1:11" x14ac:dyDescent="0.25">
      <c r="A12" s="1" t="s">
        <v>208</v>
      </c>
    </row>
    <row r="14" spans="1:11" x14ac:dyDescent="0.25">
      <c r="A14" s="122" t="s">
        <v>263</v>
      </c>
      <c r="K14" s="46"/>
    </row>
    <row r="15" spans="1:11" x14ac:dyDescent="0.25">
      <c r="K15" s="66"/>
    </row>
    <row r="16" spans="1:11" x14ac:dyDescent="0.25">
      <c r="K16" s="46"/>
    </row>
    <row r="17" spans="11:11" x14ac:dyDescent="0.25">
      <c r="K17" s="66"/>
    </row>
    <row r="18" spans="11:11" x14ac:dyDescent="0.25">
      <c r="K18" s="46"/>
    </row>
  </sheetData>
  <mergeCells count="4">
    <mergeCell ref="A3:A4"/>
    <mergeCell ref="A5:A6"/>
    <mergeCell ref="A7:A8"/>
    <mergeCell ref="A9:A10"/>
  </mergeCells>
  <hyperlinks>
    <hyperlink ref="A14" location="INDICE!A1" display="Torna all'i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9"/>
  <sheetViews>
    <sheetView workbookViewId="0">
      <selection activeCell="J35" sqref="J35"/>
    </sheetView>
  </sheetViews>
  <sheetFormatPr defaultRowHeight="15" x14ac:dyDescent="0.25"/>
  <cols>
    <col min="1" max="1" width="22.85546875" style="1" customWidth="1"/>
    <col min="2" max="2" width="19.28515625" style="1" customWidth="1"/>
    <col min="3" max="4" width="9.85546875" style="1" customWidth="1"/>
    <col min="5" max="16384" width="9.140625" style="1"/>
  </cols>
  <sheetData>
    <row r="1" spans="1:5" x14ac:dyDescent="0.25">
      <c r="A1" s="1" t="s">
        <v>190</v>
      </c>
    </row>
    <row r="2" spans="1:5" s="78" customFormat="1" ht="30" x14ac:dyDescent="0.25">
      <c r="A2" s="54"/>
      <c r="B2" s="54" t="s">
        <v>144</v>
      </c>
    </row>
    <row r="3" spans="1:5" x14ac:dyDescent="0.25">
      <c r="A3" s="55" t="s">
        <v>170</v>
      </c>
      <c r="B3" s="25">
        <v>2062</v>
      </c>
    </row>
    <row r="4" spans="1:5" x14ac:dyDescent="0.25">
      <c r="A4" s="55" t="s">
        <v>171</v>
      </c>
      <c r="B4" s="25">
        <v>668</v>
      </c>
    </row>
    <row r="5" spans="1:5" x14ac:dyDescent="0.25">
      <c r="A5" s="55" t="s">
        <v>172</v>
      </c>
      <c r="B5" s="25">
        <v>521</v>
      </c>
    </row>
    <row r="6" spans="1:5" x14ac:dyDescent="0.25">
      <c r="A6" s="55" t="s">
        <v>14</v>
      </c>
      <c r="B6" s="25">
        <v>925</v>
      </c>
    </row>
    <row r="7" spans="1:5" x14ac:dyDescent="0.25">
      <c r="A7" s="54"/>
      <c r="B7" s="54" t="s">
        <v>124</v>
      </c>
    </row>
    <row r="8" spans="1:5" x14ac:dyDescent="0.25">
      <c r="A8" s="55" t="s">
        <v>170</v>
      </c>
      <c r="B8" s="10">
        <v>271</v>
      </c>
      <c r="E8" s="46"/>
    </row>
    <row r="9" spans="1:5" x14ac:dyDescent="0.25">
      <c r="A9" s="55" t="s">
        <v>171</v>
      </c>
      <c r="B9" s="10">
        <v>132</v>
      </c>
      <c r="E9" s="66"/>
    </row>
    <row r="10" spans="1:5" x14ac:dyDescent="0.25">
      <c r="A10" s="55" t="s">
        <v>172</v>
      </c>
      <c r="B10" s="10">
        <v>132</v>
      </c>
      <c r="E10" s="46"/>
    </row>
    <row r="11" spans="1:5" x14ac:dyDescent="0.25">
      <c r="A11" s="55" t="s">
        <v>14</v>
      </c>
      <c r="B11" s="10">
        <v>211</v>
      </c>
      <c r="E11" s="66"/>
    </row>
    <row r="12" spans="1:5" x14ac:dyDescent="0.25">
      <c r="A12" s="54"/>
      <c r="B12" s="54" t="s">
        <v>125</v>
      </c>
      <c r="E12" s="46"/>
    </row>
    <row r="13" spans="1:5" x14ac:dyDescent="0.25">
      <c r="A13" s="55" t="s">
        <v>170</v>
      </c>
      <c r="B13" s="10">
        <v>246</v>
      </c>
    </row>
    <row r="14" spans="1:5" x14ac:dyDescent="0.25">
      <c r="A14" s="55" t="s">
        <v>171</v>
      </c>
      <c r="B14" s="10">
        <v>88</v>
      </c>
    </row>
    <row r="15" spans="1:5" x14ac:dyDescent="0.25">
      <c r="A15" s="55" t="s">
        <v>172</v>
      </c>
      <c r="B15" s="10">
        <v>113</v>
      </c>
    </row>
    <row r="16" spans="1:5" x14ac:dyDescent="0.25">
      <c r="A16" s="55" t="s">
        <v>14</v>
      </c>
      <c r="B16" s="10">
        <v>267</v>
      </c>
    </row>
    <row r="17" spans="1:1" x14ac:dyDescent="0.25">
      <c r="A17" s="1" t="s">
        <v>208</v>
      </c>
    </row>
    <row r="19" spans="1:1" x14ac:dyDescent="0.25">
      <c r="A19" s="122" t="s">
        <v>263</v>
      </c>
    </row>
  </sheetData>
  <hyperlinks>
    <hyperlink ref="A19" location="INDICE!A1" display="Torna all'i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4"/>
  <sheetViews>
    <sheetView workbookViewId="0">
      <selection activeCell="J35" sqref="J35"/>
    </sheetView>
  </sheetViews>
  <sheetFormatPr defaultRowHeight="15" x14ac:dyDescent="0.25"/>
  <cols>
    <col min="1" max="1" width="32.5703125" style="1" bestFit="1" customWidth="1"/>
    <col min="2" max="2" width="5.5703125" style="1" bestFit="1" customWidth="1"/>
    <col min="3" max="10" width="9.7109375" style="1" customWidth="1"/>
    <col min="11" max="16384" width="9.140625" style="1"/>
  </cols>
  <sheetData>
    <row r="1" spans="1:14" x14ac:dyDescent="0.25">
      <c r="A1" s="1" t="s">
        <v>191</v>
      </c>
    </row>
    <row r="2" spans="1:14" ht="36.75" customHeight="1" x14ac:dyDescent="0.25">
      <c r="A2" s="56"/>
      <c r="B2" s="57"/>
      <c r="C2" s="58" t="s">
        <v>4</v>
      </c>
      <c r="D2" s="58" t="s">
        <v>0</v>
      </c>
      <c r="E2" s="58" t="s">
        <v>1</v>
      </c>
      <c r="F2" s="58" t="s">
        <v>2</v>
      </c>
      <c r="G2" s="58" t="s">
        <v>3</v>
      </c>
      <c r="H2" s="59" t="s">
        <v>169</v>
      </c>
      <c r="I2" s="58" t="s">
        <v>124</v>
      </c>
      <c r="J2" s="60" t="s">
        <v>125</v>
      </c>
    </row>
    <row r="3" spans="1:14" x14ac:dyDescent="0.25">
      <c r="A3" s="132" t="s">
        <v>173</v>
      </c>
      <c r="B3" s="61" t="s">
        <v>99</v>
      </c>
      <c r="C3" s="25">
        <v>303</v>
      </c>
      <c r="D3" s="25">
        <v>559</v>
      </c>
      <c r="E3" s="10">
        <v>331</v>
      </c>
      <c r="F3" s="25">
        <v>370</v>
      </c>
      <c r="G3" s="25">
        <v>398</v>
      </c>
      <c r="H3" s="67">
        <f>C3+D3+E3+F3+G3</f>
        <v>1961</v>
      </c>
      <c r="I3" s="25">
        <v>301</v>
      </c>
      <c r="J3" s="61">
        <v>359</v>
      </c>
      <c r="K3" s="46"/>
      <c r="L3" s="46"/>
      <c r="M3" s="46"/>
      <c r="N3" s="46"/>
    </row>
    <row r="4" spans="1:14" x14ac:dyDescent="0.25">
      <c r="A4" s="132"/>
      <c r="B4" s="61" t="s">
        <v>100</v>
      </c>
      <c r="C4" s="20">
        <v>46</v>
      </c>
      <c r="D4" s="20">
        <v>54.3</v>
      </c>
      <c r="E4" s="25">
        <v>59.4</v>
      </c>
      <c r="F4" s="20">
        <v>70.099999999999994</v>
      </c>
      <c r="G4" s="20">
        <v>64.7</v>
      </c>
      <c r="H4" s="64">
        <f>C4*100/C$11</f>
        <v>6.9908814589665651</v>
      </c>
      <c r="I4" s="20">
        <v>50.5</v>
      </c>
      <c r="J4" s="77">
        <v>62.8</v>
      </c>
      <c r="K4" s="46"/>
      <c r="L4" s="46"/>
      <c r="M4" s="46"/>
      <c r="N4" s="46"/>
    </row>
    <row r="5" spans="1:14" x14ac:dyDescent="0.25">
      <c r="A5" s="132" t="s">
        <v>174</v>
      </c>
      <c r="B5" s="61" t="s">
        <v>99</v>
      </c>
      <c r="C5" s="25">
        <v>293</v>
      </c>
      <c r="D5" s="25">
        <v>381</v>
      </c>
      <c r="E5" s="20">
        <v>180</v>
      </c>
      <c r="F5" s="25">
        <v>109</v>
      </c>
      <c r="G5" s="25">
        <v>152</v>
      </c>
      <c r="H5" s="67">
        <f>C5+D5+E5+F5+G5</f>
        <v>1115</v>
      </c>
      <c r="I5" s="25">
        <v>169</v>
      </c>
      <c r="J5" s="68">
        <v>113</v>
      </c>
      <c r="K5" s="66"/>
      <c r="L5" s="66"/>
      <c r="M5" s="66"/>
      <c r="N5" s="66"/>
    </row>
    <row r="6" spans="1:14" x14ac:dyDescent="0.25">
      <c r="A6" s="132"/>
      <c r="B6" s="61" t="s">
        <v>100</v>
      </c>
      <c r="C6" s="20">
        <v>44.4</v>
      </c>
      <c r="D6" s="20">
        <v>37.1</v>
      </c>
      <c r="E6" s="20">
        <v>32.299999999999997</v>
      </c>
      <c r="F6" s="20">
        <v>20.7</v>
      </c>
      <c r="G6" s="20">
        <v>24.7</v>
      </c>
      <c r="H6" s="64">
        <f>C6*100/C$11</f>
        <v>6.7477203647416415</v>
      </c>
      <c r="I6" s="20">
        <v>28.3</v>
      </c>
      <c r="J6" s="65">
        <v>19.7</v>
      </c>
      <c r="K6" s="66"/>
      <c r="L6" s="66"/>
      <c r="M6" s="66"/>
      <c r="N6" s="66"/>
    </row>
    <row r="7" spans="1:14" x14ac:dyDescent="0.25">
      <c r="A7" s="132" t="s">
        <v>175</v>
      </c>
      <c r="B7" s="61" t="s">
        <v>99</v>
      </c>
      <c r="C7" s="25">
        <v>0</v>
      </c>
      <c r="D7" s="25">
        <v>0</v>
      </c>
      <c r="E7" s="25">
        <v>0</v>
      </c>
      <c r="F7" s="25">
        <v>6</v>
      </c>
      <c r="G7" s="25">
        <v>0</v>
      </c>
      <c r="H7" s="67">
        <f t="shared" ref="H7:H11" si="0">C7+D7+E7+F7+G7</f>
        <v>6</v>
      </c>
      <c r="I7" s="25">
        <v>0</v>
      </c>
      <c r="J7" s="68">
        <v>4</v>
      </c>
      <c r="K7" s="46"/>
      <c r="L7" s="46"/>
      <c r="M7" s="46"/>
      <c r="N7" s="46"/>
    </row>
    <row r="8" spans="1:14" x14ac:dyDescent="0.25">
      <c r="A8" s="132"/>
      <c r="B8" s="61" t="s">
        <v>100</v>
      </c>
      <c r="C8" s="20">
        <v>0</v>
      </c>
      <c r="D8" s="20">
        <v>0</v>
      </c>
      <c r="E8" s="25">
        <v>0</v>
      </c>
      <c r="F8" s="20">
        <v>1.1000000000000001</v>
      </c>
      <c r="G8" s="20">
        <v>0</v>
      </c>
      <c r="H8" s="64">
        <f>C8*100/C$11</f>
        <v>0</v>
      </c>
      <c r="I8" s="20">
        <v>0</v>
      </c>
      <c r="J8" s="77">
        <v>0.7</v>
      </c>
      <c r="K8" s="46"/>
      <c r="L8" s="46"/>
      <c r="M8" s="46"/>
      <c r="N8" s="46"/>
    </row>
    <row r="9" spans="1:14" x14ac:dyDescent="0.25">
      <c r="A9" s="132" t="s">
        <v>14</v>
      </c>
      <c r="B9" s="61" t="s">
        <v>99</v>
      </c>
      <c r="C9" s="25">
        <v>63</v>
      </c>
      <c r="D9" s="25">
        <v>89</v>
      </c>
      <c r="E9" s="20">
        <v>46</v>
      </c>
      <c r="F9" s="25">
        <v>42</v>
      </c>
      <c r="G9" s="25">
        <v>65</v>
      </c>
      <c r="H9" s="67">
        <f t="shared" si="0"/>
        <v>305</v>
      </c>
      <c r="I9" s="25">
        <v>126</v>
      </c>
      <c r="J9" s="68">
        <v>96</v>
      </c>
      <c r="K9" s="66"/>
      <c r="L9" s="66"/>
      <c r="M9" s="66"/>
      <c r="N9" s="66"/>
    </row>
    <row r="10" spans="1:14" x14ac:dyDescent="0.25">
      <c r="A10" s="132"/>
      <c r="B10" s="61" t="s">
        <v>100</v>
      </c>
      <c r="C10" s="20">
        <v>9.5</v>
      </c>
      <c r="D10" s="20">
        <v>8.6</v>
      </c>
      <c r="E10" s="20">
        <v>8.3000000000000007</v>
      </c>
      <c r="F10" s="20">
        <v>8</v>
      </c>
      <c r="G10" s="20">
        <v>10.6</v>
      </c>
      <c r="H10" s="64">
        <f>C10*100/C$11</f>
        <v>1.4437689969604863</v>
      </c>
      <c r="I10" s="20">
        <v>21.2</v>
      </c>
      <c r="J10" s="65">
        <v>16.8</v>
      </c>
      <c r="K10" s="66"/>
      <c r="L10" s="66"/>
      <c r="M10" s="66"/>
      <c r="N10" s="66"/>
    </row>
    <row r="11" spans="1:14" x14ac:dyDescent="0.25">
      <c r="A11" s="75" t="s">
        <v>5</v>
      </c>
      <c r="B11" s="76" t="s">
        <v>99</v>
      </c>
      <c r="C11" s="32">
        <v>658</v>
      </c>
      <c r="D11" s="32">
        <v>1029</v>
      </c>
      <c r="E11" s="32">
        <v>557</v>
      </c>
      <c r="F11" s="32">
        <v>527</v>
      </c>
      <c r="G11" s="32">
        <v>615</v>
      </c>
      <c r="H11" s="71">
        <f t="shared" si="0"/>
        <v>3386</v>
      </c>
      <c r="I11" s="32">
        <v>596</v>
      </c>
      <c r="J11" s="76">
        <v>572</v>
      </c>
      <c r="K11" s="46"/>
      <c r="L11" s="46"/>
      <c r="M11" s="46"/>
      <c r="N11" s="46"/>
    </row>
    <row r="12" spans="1:14" x14ac:dyDescent="0.25">
      <c r="A12" s="1" t="s">
        <v>208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x14ac:dyDescent="0.25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x14ac:dyDescent="0.25">
      <c r="A14" s="122" t="s">
        <v>263</v>
      </c>
      <c r="D14" s="46"/>
      <c r="E14" s="46"/>
      <c r="F14" s="46"/>
      <c r="G14" s="46"/>
      <c r="H14" s="46"/>
      <c r="I14" s="46"/>
      <c r="K14" s="46"/>
      <c r="L14" s="46"/>
    </row>
  </sheetData>
  <mergeCells count="4">
    <mergeCell ref="A3:A4"/>
    <mergeCell ref="A5:A6"/>
    <mergeCell ref="A7:A8"/>
    <mergeCell ref="A9:A10"/>
  </mergeCells>
  <hyperlinks>
    <hyperlink ref="A14" location="INDICE!A1" display="Torna all'i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9"/>
  <sheetViews>
    <sheetView workbookViewId="0">
      <selection activeCell="J35" sqref="J35"/>
    </sheetView>
  </sheetViews>
  <sheetFormatPr defaultRowHeight="15" x14ac:dyDescent="0.25"/>
  <cols>
    <col min="1" max="1" width="32.5703125" style="1" bestFit="1" customWidth="1"/>
    <col min="2" max="4" width="9.7109375" style="1" customWidth="1"/>
    <col min="5" max="16384" width="9.140625" style="1"/>
  </cols>
  <sheetData>
    <row r="1" spans="1:6" x14ac:dyDescent="0.25">
      <c r="A1" s="1" t="s">
        <v>192</v>
      </c>
    </row>
    <row r="2" spans="1:6" ht="75" x14ac:dyDescent="0.25">
      <c r="A2" s="10"/>
      <c r="B2" s="55" t="s">
        <v>173</v>
      </c>
      <c r="C2" s="55" t="s">
        <v>174</v>
      </c>
      <c r="D2" s="55" t="s">
        <v>175</v>
      </c>
      <c r="E2" s="55" t="s">
        <v>14</v>
      </c>
      <c r="F2" s="46"/>
    </row>
    <row r="3" spans="1:6" x14ac:dyDescent="0.25">
      <c r="A3" s="54" t="s">
        <v>144</v>
      </c>
      <c r="B3" s="25">
        <v>1961</v>
      </c>
      <c r="C3" s="25">
        <v>1115</v>
      </c>
      <c r="D3" s="25">
        <v>6</v>
      </c>
      <c r="E3" s="25">
        <v>305</v>
      </c>
    </row>
    <row r="4" spans="1:6" x14ac:dyDescent="0.25">
      <c r="A4" s="54" t="s">
        <v>124</v>
      </c>
      <c r="B4" s="25">
        <v>301</v>
      </c>
      <c r="C4" s="25">
        <v>169</v>
      </c>
      <c r="D4" s="25">
        <v>0</v>
      </c>
      <c r="E4" s="25">
        <v>126</v>
      </c>
    </row>
    <row r="5" spans="1:6" x14ac:dyDescent="0.25">
      <c r="A5" s="54" t="s">
        <v>125</v>
      </c>
      <c r="B5" s="25">
        <v>359</v>
      </c>
      <c r="C5" s="25">
        <v>113</v>
      </c>
      <c r="D5" s="25">
        <v>4</v>
      </c>
      <c r="E5" s="25">
        <v>96</v>
      </c>
    </row>
    <row r="17" spans="1:1" x14ac:dyDescent="0.25">
      <c r="A17" s="1" t="s">
        <v>208</v>
      </c>
    </row>
    <row r="19" spans="1:1" x14ac:dyDescent="0.25">
      <c r="A19" s="122" t="s">
        <v>263</v>
      </c>
    </row>
  </sheetData>
  <hyperlinks>
    <hyperlink ref="A19" location="INDICE!A1" display="Torna all'indic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workbookViewId="0">
      <selection activeCell="J35" sqref="J35"/>
    </sheetView>
  </sheetViews>
  <sheetFormatPr defaultRowHeight="15" x14ac:dyDescent="0.25"/>
  <cols>
    <col min="1" max="1" width="29.28515625" style="1" customWidth="1"/>
    <col min="2" max="2" width="4.140625" style="1" bestFit="1" customWidth="1"/>
    <col min="3" max="10" width="9.5703125" style="1" customWidth="1"/>
    <col min="11" max="16384" width="9.140625" style="1"/>
  </cols>
  <sheetData>
    <row r="1" spans="1:10" ht="15.75" customHeight="1" x14ac:dyDescent="0.25">
      <c r="A1" s="1" t="s">
        <v>204</v>
      </c>
    </row>
    <row r="2" spans="1:10" ht="30" x14ac:dyDescent="0.25">
      <c r="A2" s="56"/>
      <c r="B2" s="57"/>
      <c r="C2" s="58" t="s">
        <v>4</v>
      </c>
      <c r="D2" s="58" t="s">
        <v>0</v>
      </c>
      <c r="E2" s="58" t="s">
        <v>1</v>
      </c>
      <c r="F2" s="58" t="s">
        <v>2</v>
      </c>
      <c r="G2" s="58" t="s">
        <v>3</v>
      </c>
      <c r="H2" s="59" t="s">
        <v>169</v>
      </c>
      <c r="I2" s="58" t="s">
        <v>124</v>
      </c>
      <c r="J2" s="60" t="s">
        <v>125</v>
      </c>
    </row>
    <row r="3" spans="1:10" ht="15" customHeight="1" x14ac:dyDescent="0.25">
      <c r="A3" s="132" t="s">
        <v>176</v>
      </c>
      <c r="B3" s="61" t="s">
        <v>99</v>
      </c>
      <c r="C3" s="25">
        <v>313</v>
      </c>
      <c r="D3" s="25">
        <v>541</v>
      </c>
      <c r="E3" s="10">
        <v>273</v>
      </c>
      <c r="F3" s="25">
        <v>321</v>
      </c>
      <c r="G3" s="25">
        <v>499</v>
      </c>
      <c r="H3" s="67">
        <f>C3+D3+E3+F3+G3</f>
        <v>1947</v>
      </c>
      <c r="I3" s="72">
        <v>241</v>
      </c>
      <c r="J3" s="63">
        <v>326</v>
      </c>
    </row>
    <row r="4" spans="1:10" x14ac:dyDescent="0.25">
      <c r="A4" s="132"/>
      <c r="B4" s="61" t="s">
        <v>100</v>
      </c>
      <c r="C4" s="20">
        <v>30.9</v>
      </c>
      <c r="D4" s="20">
        <v>34.1</v>
      </c>
      <c r="E4" s="25">
        <v>35.1</v>
      </c>
      <c r="F4" s="20">
        <v>39.6</v>
      </c>
      <c r="G4" s="20">
        <v>45.4</v>
      </c>
      <c r="H4" s="64">
        <f>H3/52.91</f>
        <v>36.798336798336798</v>
      </c>
      <c r="I4" s="73">
        <v>22.1</v>
      </c>
      <c r="J4" s="65">
        <v>32.5</v>
      </c>
    </row>
    <row r="5" spans="1:10" ht="15" customHeight="1" x14ac:dyDescent="0.25">
      <c r="A5" s="132" t="s">
        <v>177</v>
      </c>
      <c r="B5" s="61" t="s">
        <v>99</v>
      </c>
      <c r="C5" s="25">
        <v>533</v>
      </c>
      <c r="D5" s="25">
        <v>648</v>
      </c>
      <c r="E5" s="20">
        <v>395</v>
      </c>
      <c r="F5" s="25">
        <v>527</v>
      </c>
      <c r="G5" s="25">
        <v>535</v>
      </c>
      <c r="H5" s="67">
        <f t="shared" ref="H5:H11" si="0">C5+D5+E5+F5+G5</f>
        <v>2638</v>
      </c>
      <c r="I5" s="74">
        <v>464</v>
      </c>
      <c r="J5" s="68">
        <v>242</v>
      </c>
    </row>
    <row r="6" spans="1:10" x14ac:dyDescent="0.25">
      <c r="A6" s="132"/>
      <c r="B6" s="61" t="s">
        <v>100</v>
      </c>
      <c r="C6" s="20">
        <v>52.6</v>
      </c>
      <c r="D6" s="20">
        <v>40.799999999999997</v>
      </c>
      <c r="E6" s="20">
        <v>50.7</v>
      </c>
      <c r="F6" s="20">
        <v>64.900000000000006</v>
      </c>
      <c r="G6" s="20">
        <v>48.7</v>
      </c>
      <c r="H6" s="64">
        <f>H5/52.91</f>
        <v>49.858249858249863</v>
      </c>
      <c r="I6" s="73">
        <v>42.5</v>
      </c>
      <c r="J6" s="65">
        <v>24.2</v>
      </c>
    </row>
    <row r="7" spans="1:10" ht="15" customHeight="1" x14ac:dyDescent="0.25">
      <c r="A7" s="132" t="s">
        <v>178</v>
      </c>
      <c r="B7" s="61" t="s">
        <v>99</v>
      </c>
      <c r="C7" s="25">
        <v>136</v>
      </c>
      <c r="D7" s="25">
        <v>186</v>
      </c>
      <c r="E7" s="25">
        <v>122</v>
      </c>
      <c r="F7" s="25">
        <v>55</v>
      </c>
      <c r="G7" s="25">
        <v>202</v>
      </c>
      <c r="H7" s="67">
        <f t="shared" si="0"/>
        <v>701</v>
      </c>
      <c r="I7" s="74">
        <v>150</v>
      </c>
      <c r="J7" s="68">
        <v>154</v>
      </c>
    </row>
    <row r="8" spans="1:10" x14ac:dyDescent="0.25">
      <c r="A8" s="132"/>
      <c r="B8" s="61" t="s">
        <v>100</v>
      </c>
      <c r="C8" s="20">
        <v>13.4</v>
      </c>
      <c r="D8" s="20">
        <v>11.7</v>
      </c>
      <c r="E8" s="25">
        <v>15.7</v>
      </c>
      <c r="F8" s="20">
        <v>6.7</v>
      </c>
      <c r="G8" s="20">
        <v>18.399999999999999</v>
      </c>
      <c r="H8" s="64">
        <f>H7/52.91</f>
        <v>13.248913248913249</v>
      </c>
      <c r="I8" s="73">
        <v>13.8</v>
      </c>
      <c r="J8" s="65">
        <v>15.4</v>
      </c>
    </row>
    <row r="9" spans="1:10" x14ac:dyDescent="0.25">
      <c r="A9" s="132" t="s">
        <v>147</v>
      </c>
      <c r="B9" s="61" t="s">
        <v>99</v>
      </c>
      <c r="C9" s="25">
        <v>230</v>
      </c>
      <c r="D9" s="25">
        <v>514</v>
      </c>
      <c r="E9" s="20">
        <v>197</v>
      </c>
      <c r="F9" s="25">
        <v>133</v>
      </c>
      <c r="G9" s="25">
        <v>224</v>
      </c>
      <c r="H9" s="67">
        <f t="shared" si="0"/>
        <v>1298</v>
      </c>
      <c r="I9" s="74">
        <v>385</v>
      </c>
      <c r="J9" s="68">
        <v>397</v>
      </c>
    </row>
    <row r="10" spans="1:10" x14ac:dyDescent="0.25">
      <c r="A10" s="132"/>
      <c r="B10" s="61" t="s">
        <v>100</v>
      </c>
      <c r="C10" s="20">
        <v>22.7</v>
      </c>
      <c r="D10" s="20">
        <v>32.4</v>
      </c>
      <c r="E10" s="20">
        <v>25.4</v>
      </c>
      <c r="F10" s="20">
        <v>16.399999999999999</v>
      </c>
      <c r="G10" s="20">
        <v>20.399999999999999</v>
      </c>
      <c r="H10" s="64">
        <f>H9/52.91</f>
        <v>24.532224532224532</v>
      </c>
      <c r="I10" s="73">
        <v>35.4</v>
      </c>
      <c r="J10" s="65">
        <v>39.6</v>
      </c>
    </row>
    <row r="11" spans="1:10" x14ac:dyDescent="0.25">
      <c r="A11" s="75" t="s">
        <v>5</v>
      </c>
      <c r="B11" s="76" t="s">
        <v>99</v>
      </c>
      <c r="C11" s="32">
        <v>1014</v>
      </c>
      <c r="D11" s="32">
        <v>1588</v>
      </c>
      <c r="E11" s="32">
        <v>778</v>
      </c>
      <c r="F11" s="32">
        <v>812</v>
      </c>
      <c r="G11" s="32">
        <v>1099</v>
      </c>
      <c r="H11" s="71">
        <f t="shared" si="0"/>
        <v>5291</v>
      </c>
      <c r="I11" s="69">
        <v>1090</v>
      </c>
      <c r="J11" s="70">
        <v>1002</v>
      </c>
    </row>
    <row r="12" spans="1:10" x14ac:dyDescent="0.25">
      <c r="A12" s="1" t="s">
        <v>208</v>
      </c>
      <c r="H12" s="66"/>
    </row>
    <row r="13" spans="1:10" x14ac:dyDescent="0.25">
      <c r="C13" s="46"/>
      <c r="D13" s="46"/>
      <c r="E13" s="46"/>
      <c r="F13" s="46"/>
      <c r="G13" s="46"/>
      <c r="H13" s="46"/>
      <c r="I13" s="46"/>
      <c r="J13" s="46"/>
    </row>
    <row r="14" spans="1:10" x14ac:dyDescent="0.25">
      <c r="A14" s="122" t="s">
        <v>263</v>
      </c>
      <c r="H14" s="66"/>
    </row>
    <row r="15" spans="1:10" x14ac:dyDescent="0.25">
      <c r="C15" s="46"/>
      <c r="D15" s="46"/>
      <c r="E15" s="46"/>
      <c r="F15" s="46"/>
      <c r="G15" s="46"/>
      <c r="H15" s="46"/>
      <c r="I15" s="46"/>
      <c r="J15" s="46"/>
    </row>
  </sheetData>
  <mergeCells count="4">
    <mergeCell ref="A3:A4"/>
    <mergeCell ref="A5:A6"/>
    <mergeCell ref="A7:A8"/>
    <mergeCell ref="A9:A10"/>
  </mergeCells>
  <hyperlinks>
    <hyperlink ref="A14" location="INDICE!A1" display="Torna all'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Normal="100" workbookViewId="0">
      <selection activeCell="J32" sqref="J32"/>
    </sheetView>
  </sheetViews>
  <sheetFormatPr defaultRowHeight="15" x14ac:dyDescent="0.25"/>
  <cols>
    <col min="1" max="1" width="8.85546875" style="1" customWidth="1"/>
    <col min="2" max="2" width="21" style="1" customWidth="1"/>
    <col min="3" max="3" width="10.140625" style="1" customWidth="1"/>
    <col min="4" max="4" width="8.140625" style="1" customWidth="1"/>
    <col min="5" max="5" width="11.28515625" style="1" customWidth="1"/>
    <col min="6" max="9" width="9.140625" style="1"/>
    <col min="10" max="10" width="20" style="1" customWidth="1"/>
    <col min="11" max="15" width="12.5703125" style="1" customWidth="1"/>
    <col min="16" max="16384" width="9.140625" style="1"/>
  </cols>
  <sheetData>
    <row r="1" spans="1:13" x14ac:dyDescent="0.25">
      <c r="A1" s="1" t="s">
        <v>186</v>
      </c>
    </row>
    <row r="2" spans="1:13" x14ac:dyDescent="0.25">
      <c r="A2" s="56" t="s">
        <v>97</v>
      </c>
      <c r="B2" s="114" t="s">
        <v>98</v>
      </c>
      <c r="C2" s="115" t="s">
        <v>99</v>
      </c>
      <c r="D2" s="116" t="s">
        <v>100</v>
      </c>
    </row>
    <row r="3" spans="1:13" x14ac:dyDescent="0.25">
      <c r="A3" s="127" t="s">
        <v>101</v>
      </c>
      <c r="B3" s="93" t="s">
        <v>102</v>
      </c>
      <c r="C3" s="30">
        <v>2834</v>
      </c>
      <c r="D3" s="97">
        <f>C3/C$24*100</f>
        <v>8.5873583419186712</v>
      </c>
      <c r="E3" s="46"/>
      <c r="K3" s="46"/>
    </row>
    <row r="4" spans="1:13" x14ac:dyDescent="0.25">
      <c r="A4" s="128"/>
      <c r="B4" s="10" t="s">
        <v>103</v>
      </c>
      <c r="C4" s="10">
        <v>122</v>
      </c>
      <c r="D4" s="65">
        <f t="shared" ref="D4:D24" si="0">C4/C$24*100</f>
        <v>0.36967456517786801</v>
      </c>
    </row>
    <row r="5" spans="1:13" x14ac:dyDescent="0.25">
      <c r="A5" s="128"/>
      <c r="B5" s="10" t="s">
        <v>104</v>
      </c>
      <c r="C5" s="25">
        <v>1025</v>
      </c>
      <c r="D5" s="65">
        <f t="shared" si="0"/>
        <v>3.105872371371432</v>
      </c>
      <c r="E5" s="46"/>
    </row>
    <row r="6" spans="1:13" x14ac:dyDescent="0.25">
      <c r="A6" s="129"/>
      <c r="B6" s="13" t="s">
        <v>105</v>
      </c>
      <c r="C6" s="32">
        <v>4740</v>
      </c>
      <c r="D6" s="98">
        <f t="shared" si="0"/>
        <v>14.362765892976185</v>
      </c>
      <c r="E6" s="46"/>
      <c r="K6" s="46"/>
    </row>
    <row r="7" spans="1:13" x14ac:dyDescent="0.25">
      <c r="A7" s="128" t="s">
        <v>106</v>
      </c>
      <c r="B7" s="10" t="s">
        <v>107</v>
      </c>
      <c r="C7" s="25">
        <v>2465</v>
      </c>
      <c r="D7" s="65">
        <f t="shared" si="0"/>
        <v>7.4692442882249566</v>
      </c>
      <c r="E7" s="46"/>
      <c r="K7" s="46"/>
    </row>
    <row r="8" spans="1:13" x14ac:dyDescent="0.25">
      <c r="A8" s="128"/>
      <c r="B8" s="10" t="s">
        <v>108</v>
      </c>
      <c r="C8" s="25">
        <v>2911</v>
      </c>
      <c r="D8" s="65">
        <f t="shared" si="0"/>
        <v>8.820677534694866</v>
      </c>
      <c r="E8" s="46"/>
      <c r="K8" s="46"/>
    </row>
    <row r="9" spans="1:13" x14ac:dyDescent="0.25">
      <c r="A9" s="128"/>
      <c r="B9" s="10" t="s">
        <v>109</v>
      </c>
      <c r="C9" s="25">
        <v>1977</v>
      </c>
      <c r="D9" s="65">
        <f t="shared" si="0"/>
        <v>5.9905460275134841</v>
      </c>
      <c r="E9" s="46"/>
      <c r="K9" s="46"/>
    </row>
    <row r="10" spans="1:13" x14ac:dyDescent="0.25">
      <c r="A10" s="128"/>
      <c r="B10" s="10" t="s">
        <v>110</v>
      </c>
      <c r="C10" s="10">
        <v>697</v>
      </c>
      <c r="D10" s="65">
        <f t="shared" si="0"/>
        <v>2.1119932125325738</v>
      </c>
      <c r="K10" s="46"/>
    </row>
    <row r="11" spans="1:13" x14ac:dyDescent="0.25">
      <c r="A11" s="128"/>
      <c r="B11" s="10" t="s">
        <v>111</v>
      </c>
      <c r="C11" s="25">
        <v>1194</v>
      </c>
      <c r="D11" s="65">
        <f t="shared" si="0"/>
        <v>3.61796254772438</v>
      </c>
      <c r="E11" s="46"/>
      <c r="K11" s="46"/>
    </row>
    <row r="12" spans="1:13" x14ac:dyDescent="0.25">
      <c r="A12" s="127" t="s">
        <v>112</v>
      </c>
      <c r="B12" s="93" t="s">
        <v>113</v>
      </c>
      <c r="C12" s="30">
        <v>3124</v>
      </c>
      <c r="D12" s="97">
        <f>C12/C$24*100</f>
        <v>9.4660929640627849</v>
      </c>
      <c r="E12" s="46"/>
    </row>
    <row r="13" spans="1:13" x14ac:dyDescent="0.25">
      <c r="A13" s="128"/>
      <c r="B13" s="10" t="s">
        <v>114</v>
      </c>
      <c r="C13" s="25">
        <v>1584</v>
      </c>
      <c r="D13" s="65">
        <f t="shared" si="0"/>
        <v>4.7997091085388766</v>
      </c>
      <c r="E13" s="46"/>
      <c r="K13" s="46"/>
      <c r="L13" s="46"/>
      <c r="M13" s="46"/>
    </row>
    <row r="14" spans="1:13" x14ac:dyDescent="0.25">
      <c r="A14" s="128"/>
      <c r="B14" s="10" t="s">
        <v>115</v>
      </c>
      <c r="C14" s="25">
        <v>2342</v>
      </c>
      <c r="D14" s="65">
        <f t="shared" si="0"/>
        <v>7.0965396036603847</v>
      </c>
      <c r="E14" s="46"/>
    </row>
    <row r="15" spans="1:13" x14ac:dyDescent="0.25">
      <c r="A15" s="129"/>
      <c r="B15" s="13" t="s">
        <v>116</v>
      </c>
      <c r="C15" s="13">
        <v>859</v>
      </c>
      <c r="D15" s="98">
        <f t="shared" si="0"/>
        <v>2.602872553178595</v>
      </c>
    </row>
    <row r="16" spans="1:13" x14ac:dyDescent="0.25">
      <c r="A16" s="127" t="s">
        <v>117</v>
      </c>
      <c r="B16" s="93" t="s">
        <v>118</v>
      </c>
      <c r="C16" s="93">
        <v>322</v>
      </c>
      <c r="D16" s="97">
        <f t="shared" si="0"/>
        <v>0.97569844251863524</v>
      </c>
    </row>
    <row r="17" spans="1:5" x14ac:dyDescent="0.25">
      <c r="A17" s="128"/>
      <c r="B17" s="10" t="s">
        <v>4</v>
      </c>
      <c r="C17" s="25">
        <v>1014</v>
      </c>
      <c r="D17" s="65">
        <f t="shared" si="0"/>
        <v>3.07254105811769</v>
      </c>
      <c r="E17" s="46"/>
    </row>
    <row r="18" spans="1:5" x14ac:dyDescent="0.25">
      <c r="A18" s="128"/>
      <c r="B18" s="10" t="s">
        <v>2</v>
      </c>
      <c r="C18" s="10">
        <v>812</v>
      </c>
      <c r="D18" s="65">
        <f t="shared" si="0"/>
        <v>2.4604569420035149</v>
      </c>
    </row>
    <row r="19" spans="1:5" x14ac:dyDescent="0.25">
      <c r="A19" s="128"/>
      <c r="B19" s="117" t="s">
        <v>0</v>
      </c>
      <c r="C19" s="112">
        <v>1588</v>
      </c>
      <c r="D19" s="118">
        <f t="shared" si="0"/>
        <v>4.8118295860856914</v>
      </c>
      <c r="E19" s="46"/>
    </row>
    <row r="20" spans="1:5" x14ac:dyDescent="0.25">
      <c r="A20" s="128"/>
      <c r="B20" s="117" t="s">
        <v>1</v>
      </c>
      <c r="C20" s="117">
        <v>778</v>
      </c>
      <c r="D20" s="118">
        <f t="shared" si="0"/>
        <v>2.3574328828555844</v>
      </c>
    </row>
    <row r="21" spans="1:5" x14ac:dyDescent="0.25">
      <c r="A21" s="128"/>
      <c r="B21" s="117" t="s">
        <v>119</v>
      </c>
      <c r="C21" s="117">
        <v>230</v>
      </c>
      <c r="D21" s="118">
        <f t="shared" si="0"/>
        <v>0.69692745894188224</v>
      </c>
    </row>
    <row r="22" spans="1:5" x14ac:dyDescent="0.25">
      <c r="A22" s="128"/>
      <c r="B22" s="117" t="s">
        <v>120</v>
      </c>
      <c r="C22" s="112">
        <v>1285</v>
      </c>
      <c r="D22" s="118">
        <f t="shared" si="0"/>
        <v>3.8937034119144296</v>
      </c>
      <c r="E22" s="46"/>
    </row>
    <row r="23" spans="1:5" x14ac:dyDescent="0.25">
      <c r="A23" s="129"/>
      <c r="B23" s="119" t="s">
        <v>3</v>
      </c>
      <c r="C23" s="120">
        <v>1099</v>
      </c>
      <c r="D23" s="121">
        <f t="shared" si="0"/>
        <v>3.3301012059875159</v>
      </c>
      <c r="E23" s="46"/>
    </row>
    <row r="24" spans="1:5" x14ac:dyDescent="0.25">
      <c r="A24" s="75" t="s">
        <v>121</v>
      </c>
      <c r="B24" s="119"/>
      <c r="C24" s="120">
        <f>SUM(C3:C23)</f>
        <v>33002</v>
      </c>
      <c r="D24" s="121">
        <f t="shared" si="0"/>
        <v>100</v>
      </c>
      <c r="E24" s="46"/>
    </row>
    <row r="25" spans="1:5" x14ac:dyDescent="0.25">
      <c r="A25" s="1" t="s">
        <v>208</v>
      </c>
    </row>
    <row r="27" spans="1:5" x14ac:dyDescent="0.25">
      <c r="A27" s="122" t="s">
        <v>263</v>
      </c>
    </row>
  </sheetData>
  <mergeCells count="4">
    <mergeCell ref="A3:A6"/>
    <mergeCell ref="A7:A11"/>
    <mergeCell ref="A12:A15"/>
    <mergeCell ref="A16:A23"/>
  </mergeCells>
  <hyperlinks>
    <hyperlink ref="A27" location="INDICE!A1" display="Torna all'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workbookViewId="0">
      <selection activeCell="J35" sqref="J35"/>
    </sheetView>
  </sheetViews>
  <sheetFormatPr defaultRowHeight="15" x14ac:dyDescent="0.25"/>
  <cols>
    <col min="1" max="1" width="43.140625" style="1" customWidth="1"/>
    <col min="2" max="2" width="23.28515625" style="1" customWidth="1"/>
    <col min="3" max="4" width="9.5703125" style="1" customWidth="1"/>
    <col min="5" max="16384" width="9.140625" style="1"/>
  </cols>
  <sheetData>
    <row r="1" spans="1:4" x14ac:dyDescent="0.25">
      <c r="A1" s="1" t="s">
        <v>205</v>
      </c>
    </row>
    <row r="2" spans="1:4" x14ac:dyDescent="0.25">
      <c r="A2" s="10"/>
      <c r="B2" s="54" t="s">
        <v>144</v>
      </c>
    </row>
    <row r="3" spans="1:4" x14ac:dyDescent="0.25">
      <c r="A3" s="55" t="s">
        <v>176</v>
      </c>
      <c r="B3" s="25">
        <v>1947</v>
      </c>
    </row>
    <row r="4" spans="1:4" x14ac:dyDescent="0.25">
      <c r="A4" s="55" t="s">
        <v>179</v>
      </c>
      <c r="B4" s="25">
        <v>2638</v>
      </c>
    </row>
    <row r="5" spans="1:4" x14ac:dyDescent="0.25">
      <c r="A5" s="55" t="s">
        <v>178</v>
      </c>
      <c r="B5" s="25">
        <v>701</v>
      </c>
    </row>
    <row r="6" spans="1:4" x14ac:dyDescent="0.25">
      <c r="A6" s="10"/>
      <c r="B6" s="54" t="s">
        <v>124</v>
      </c>
      <c r="C6" s="46"/>
      <c r="D6" s="46"/>
    </row>
    <row r="7" spans="1:4" x14ac:dyDescent="0.25">
      <c r="A7" s="55" t="s">
        <v>176</v>
      </c>
      <c r="B7" s="25">
        <v>241</v>
      </c>
    </row>
    <row r="8" spans="1:4" x14ac:dyDescent="0.25">
      <c r="A8" s="55" t="s">
        <v>179</v>
      </c>
      <c r="B8" s="25">
        <v>464</v>
      </c>
      <c r="C8" s="46"/>
      <c r="D8" s="46"/>
    </row>
    <row r="9" spans="1:4" x14ac:dyDescent="0.25">
      <c r="A9" s="55" t="s">
        <v>178</v>
      </c>
      <c r="B9" s="25">
        <v>150</v>
      </c>
    </row>
    <row r="10" spans="1:4" x14ac:dyDescent="0.25">
      <c r="A10" s="10"/>
      <c r="B10" s="54" t="s">
        <v>125</v>
      </c>
    </row>
    <row r="11" spans="1:4" x14ac:dyDescent="0.25">
      <c r="A11" s="55" t="s">
        <v>176</v>
      </c>
      <c r="B11" s="25">
        <v>326</v>
      </c>
    </row>
    <row r="12" spans="1:4" x14ac:dyDescent="0.25">
      <c r="A12" s="55" t="s">
        <v>179</v>
      </c>
      <c r="B12" s="25">
        <v>242</v>
      </c>
    </row>
    <row r="13" spans="1:4" x14ac:dyDescent="0.25">
      <c r="A13" s="55" t="s">
        <v>178</v>
      </c>
      <c r="B13" s="25">
        <v>154</v>
      </c>
    </row>
    <row r="17" spans="1:1" x14ac:dyDescent="0.25">
      <c r="A17" s="1" t="s">
        <v>208</v>
      </c>
    </row>
    <row r="19" spans="1:1" x14ac:dyDescent="0.25">
      <c r="A19" s="122" t="s">
        <v>263</v>
      </c>
    </row>
  </sheetData>
  <hyperlinks>
    <hyperlink ref="A19" location="INDICE!A1" display="Torna all'indic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0"/>
  <sheetViews>
    <sheetView workbookViewId="0">
      <selection activeCell="J35" sqref="J35"/>
    </sheetView>
  </sheetViews>
  <sheetFormatPr defaultRowHeight="15" x14ac:dyDescent="0.25"/>
  <cols>
    <col min="1" max="1" width="11.7109375" style="1" customWidth="1"/>
    <col min="2" max="8" width="9.5703125" style="1" customWidth="1"/>
    <col min="9" max="16384" width="9.140625" style="1"/>
  </cols>
  <sheetData>
    <row r="1" spans="1:8" ht="15.75" customHeight="1" x14ac:dyDescent="0.25">
      <c r="A1" s="1" t="s">
        <v>206</v>
      </c>
    </row>
    <row r="2" spans="1:8" ht="30" x14ac:dyDescent="0.25">
      <c r="A2" s="54" t="s">
        <v>4</v>
      </c>
      <c r="B2" s="54" t="s">
        <v>0</v>
      </c>
      <c r="C2" s="54" t="s">
        <v>1</v>
      </c>
      <c r="D2" s="54" t="s">
        <v>2</v>
      </c>
      <c r="E2" s="54" t="s">
        <v>3</v>
      </c>
      <c r="F2" s="54" t="s">
        <v>124</v>
      </c>
      <c r="G2" s="54" t="s">
        <v>125</v>
      </c>
    </row>
    <row r="3" spans="1:8" ht="15" customHeight="1" x14ac:dyDescent="0.25">
      <c r="A3" s="25">
        <v>533</v>
      </c>
      <c r="B3" s="25">
        <v>648</v>
      </c>
      <c r="C3" s="20">
        <v>395</v>
      </c>
      <c r="D3" s="25">
        <v>527</v>
      </c>
      <c r="E3" s="25">
        <v>535</v>
      </c>
      <c r="F3" s="25">
        <v>464</v>
      </c>
      <c r="G3" s="25">
        <v>242</v>
      </c>
    </row>
    <row r="4" spans="1:8" ht="15" customHeight="1" x14ac:dyDescent="0.25">
      <c r="A4" s="133"/>
      <c r="B4" s="25"/>
      <c r="C4" s="25"/>
      <c r="D4" s="25"/>
      <c r="E4" s="25"/>
      <c r="F4" s="25"/>
      <c r="G4" s="25"/>
      <c r="H4" s="25"/>
    </row>
    <row r="5" spans="1:8" x14ac:dyDescent="0.25">
      <c r="A5" s="133"/>
      <c r="B5" s="20"/>
      <c r="C5" s="20"/>
      <c r="D5" s="25"/>
      <c r="E5" s="20"/>
      <c r="F5" s="20"/>
      <c r="G5" s="20"/>
      <c r="H5" s="20"/>
    </row>
    <row r="6" spans="1:8" x14ac:dyDescent="0.25">
      <c r="A6" s="10"/>
      <c r="B6" s="25"/>
      <c r="C6" s="25"/>
      <c r="D6" s="25"/>
      <c r="E6" s="25"/>
      <c r="F6" s="25"/>
      <c r="G6" s="25"/>
      <c r="H6" s="25"/>
    </row>
    <row r="8" spans="1:8" x14ac:dyDescent="0.25">
      <c r="B8" s="46"/>
      <c r="C8" s="46"/>
      <c r="D8" s="46"/>
      <c r="E8" s="46"/>
      <c r="F8" s="46"/>
      <c r="G8" s="46"/>
      <c r="H8" s="46"/>
    </row>
    <row r="18" spans="1:1" x14ac:dyDescent="0.25">
      <c r="A18" s="1" t="s">
        <v>208</v>
      </c>
    </row>
    <row r="20" spans="1:1" x14ac:dyDescent="0.25">
      <c r="A20" s="122" t="s">
        <v>263</v>
      </c>
    </row>
  </sheetData>
  <mergeCells count="1">
    <mergeCell ref="A4:A5"/>
  </mergeCells>
  <hyperlinks>
    <hyperlink ref="A20" location="INDICE!A1" display="Torna all'i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8"/>
  <sheetViews>
    <sheetView workbookViewId="0">
      <selection activeCell="O32" sqref="O32"/>
    </sheetView>
  </sheetViews>
  <sheetFormatPr defaultRowHeight="15" x14ac:dyDescent="0.25"/>
  <cols>
    <col min="1" max="1" width="26" style="1" customWidth="1"/>
    <col min="2" max="2" width="6" style="1" customWidth="1"/>
    <col min="3" max="10" width="9.7109375" style="1" customWidth="1"/>
    <col min="11" max="16384" width="9.140625" style="1"/>
  </cols>
  <sheetData>
    <row r="1" spans="1:14" x14ac:dyDescent="0.25">
      <c r="A1" s="1" t="s">
        <v>193</v>
      </c>
    </row>
    <row r="2" spans="1:14" ht="30" x14ac:dyDescent="0.25">
      <c r="A2" s="56"/>
      <c r="B2" s="57"/>
      <c r="C2" s="58" t="s">
        <v>4</v>
      </c>
      <c r="D2" s="58" t="s">
        <v>0</v>
      </c>
      <c r="E2" s="58" t="s">
        <v>1</v>
      </c>
      <c r="F2" s="58" t="s">
        <v>2</v>
      </c>
      <c r="G2" s="58" t="s">
        <v>3</v>
      </c>
      <c r="H2" s="59" t="s">
        <v>169</v>
      </c>
      <c r="I2" s="58" t="s">
        <v>124</v>
      </c>
      <c r="J2" s="60" t="s">
        <v>125</v>
      </c>
    </row>
    <row r="3" spans="1:14" s="46" customFormat="1" x14ac:dyDescent="0.25">
      <c r="A3" s="132" t="s">
        <v>180</v>
      </c>
      <c r="B3" s="61" t="s">
        <v>99</v>
      </c>
      <c r="C3" s="25">
        <v>439</v>
      </c>
      <c r="D3" s="25">
        <v>878</v>
      </c>
      <c r="E3" s="10">
        <v>389</v>
      </c>
      <c r="F3" s="25">
        <v>351</v>
      </c>
      <c r="G3" s="25">
        <v>571</v>
      </c>
      <c r="H3" s="62">
        <f>C3+D3+E3+F3+G3</f>
        <v>2628</v>
      </c>
      <c r="I3" s="30">
        <v>415</v>
      </c>
      <c r="J3" s="63">
        <v>443</v>
      </c>
    </row>
    <row r="4" spans="1:14" x14ac:dyDescent="0.25">
      <c r="A4" s="132"/>
      <c r="B4" s="61" t="s">
        <v>100</v>
      </c>
      <c r="C4" s="20">
        <v>43.3</v>
      </c>
      <c r="D4" s="20">
        <v>55.3</v>
      </c>
      <c r="E4" s="25">
        <v>50</v>
      </c>
      <c r="F4" s="20">
        <v>43.3</v>
      </c>
      <c r="G4" s="20">
        <v>52</v>
      </c>
      <c r="H4" s="64">
        <v>49.568965517241381</v>
      </c>
      <c r="I4" s="20">
        <v>38.1</v>
      </c>
      <c r="J4" s="65">
        <v>44.2</v>
      </c>
      <c r="N4" s="66"/>
    </row>
    <row r="5" spans="1:14" s="46" customFormat="1" x14ac:dyDescent="0.25">
      <c r="A5" s="132" t="s">
        <v>181</v>
      </c>
      <c r="B5" s="61" t="s">
        <v>99</v>
      </c>
      <c r="C5" s="25">
        <v>105</v>
      </c>
      <c r="D5" s="25">
        <v>257</v>
      </c>
      <c r="E5" s="20">
        <v>151</v>
      </c>
      <c r="F5" s="25">
        <v>115</v>
      </c>
      <c r="G5" s="25">
        <v>130</v>
      </c>
      <c r="H5" s="67">
        <f t="shared" ref="H5:H15" si="0">C5+D5+E5+F5+G5</f>
        <v>758</v>
      </c>
      <c r="I5" s="25">
        <v>138</v>
      </c>
      <c r="J5" s="68">
        <v>159</v>
      </c>
    </row>
    <row r="6" spans="1:14" x14ac:dyDescent="0.25">
      <c r="A6" s="132"/>
      <c r="B6" s="61" t="s">
        <v>100</v>
      </c>
      <c r="C6" s="20">
        <v>10.3</v>
      </c>
      <c r="D6" s="20">
        <v>16.2</v>
      </c>
      <c r="E6" s="20">
        <v>19.399999999999999</v>
      </c>
      <c r="F6" s="20">
        <v>14.2</v>
      </c>
      <c r="G6" s="20">
        <v>11.8</v>
      </c>
      <c r="H6" s="64">
        <v>14.655172413793103</v>
      </c>
      <c r="I6" s="20">
        <v>12.7</v>
      </c>
      <c r="J6" s="65">
        <v>15.8</v>
      </c>
      <c r="N6" s="66"/>
    </row>
    <row r="7" spans="1:14" s="46" customFormat="1" x14ac:dyDescent="0.25">
      <c r="A7" s="132" t="s">
        <v>182</v>
      </c>
      <c r="B7" s="61" t="s">
        <v>99</v>
      </c>
      <c r="C7" s="25">
        <v>491</v>
      </c>
      <c r="D7" s="25">
        <v>514</v>
      </c>
      <c r="E7" s="25">
        <v>273</v>
      </c>
      <c r="F7" s="25">
        <v>382</v>
      </c>
      <c r="G7" s="25">
        <v>448</v>
      </c>
      <c r="H7" s="67">
        <f t="shared" si="0"/>
        <v>2108</v>
      </c>
      <c r="I7" s="25">
        <v>572</v>
      </c>
      <c r="J7" s="68">
        <v>443</v>
      </c>
    </row>
    <row r="8" spans="1:14" x14ac:dyDescent="0.25">
      <c r="A8" s="132"/>
      <c r="B8" s="61" t="s">
        <v>100</v>
      </c>
      <c r="C8" s="20">
        <v>48.5</v>
      </c>
      <c r="D8" s="20">
        <v>32.4</v>
      </c>
      <c r="E8" s="25">
        <v>35.1</v>
      </c>
      <c r="F8" s="20">
        <v>47</v>
      </c>
      <c r="G8" s="20">
        <v>40.799999999999997</v>
      </c>
      <c r="H8" s="64">
        <v>39.798850574712645</v>
      </c>
      <c r="I8" s="20">
        <v>52.5</v>
      </c>
      <c r="J8" s="65">
        <v>44.2</v>
      </c>
      <c r="N8" s="66"/>
    </row>
    <row r="9" spans="1:14" s="46" customFormat="1" x14ac:dyDescent="0.25">
      <c r="A9" s="132" t="s">
        <v>183</v>
      </c>
      <c r="B9" s="61" t="s">
        <v>99</v>
      </c>
      <c r="C9" s="25">
        <v>209</v>
      </c>
      <c r="D9" s="25">
        <v>435</v>
      </c>
      <c r="E9" s="20">
        <v>192</v>
      </c>
      <c r="F9" s="25">
        <v>133</v>
      </c>
      <c r="G9" s="25">
        <v>289</v>
      </c>
      <c r="H9" s="67">
        <f t="shared" si="0"/>
        <v>1258</v>
      </c>
      <c r="I9" s="25">
        <v>169</v>
      </c>
      <c r="J9" s="68">
        <v>263</v>
      </c>
    </row>
    <row r="10" spans="1:14" x14ac:dyDescent="0.25">
      <c r="A10" s="132"/>
      <c r="B10" s="61" t="s">
        <v>100</v>
      </c>
      <c r="C10" s="20">
        <v>20.6</v>
      </c>
      <c r="D10" s="20">
        <v>27.4</v>
      </c>
      <c r="E10" s="20">
        <v>24.6</v>
      </c>
      <c r="F10" s="20">
        <v>16.399999999999999</v>
      </c>
      <c r="G10" s="20">
        <v>26.3</v>
      </c>
      <c r="H10" s="64">
        <v>23.563218390804597</v>
      </c>
      <c r="I10" s="20">
        <v>15.5</v>
      </c>
      <c r="J10" s="65">
        <v>26.3</v>
      </c>
      <c r="N10" s="66"/>
    </row>
    <row r="11" spans="1:14" s="46" customFormat="1" ht="15" customHeight="1" x14ac:dyDescent="0.25">
      <c r="A11" s="132" t="s">
        <v>184</v>
      </c>
      <c r="B11" s="61" t="s">
        <v>99</v>
      </c>
      <c r="C11" s="25">
        <v>136</v>
      </c>
      <c r="D11" s="25">
        <v>302</v>
      </c>
      <c r="E11" s="25">
        <v>203</v>
      </c>
      <c r="F11" s="25">
        <v>145</v>
      </c>
      <c r="G11" s="25">
        <v>253</v>
      </c>
      <c r="H11" s="67">
        <f t="shared" si="0"/>
        <v>1039</v>
      </c>
      <c r="I11" s="25">
        <v>253</v>
      </c>
      <c r="J11" s="68">
        <v>192</v>
      </c>
    </row>
    <row r="12" spans="1:14" x14ac:dyDescent="0.25">
      <c r="A12" s="132"/>
      <c r="B12" s="61" t="s">
        <v>100</v>
      </c>
      <c r="C12" s="20">
        <v>13.4</v>
      </c>
      <c r="D12" s="20">
        <v>19</v>
      </c>
      <c r="E12" s="25">
        <v>26.1</v>
      </c>
      <c r="F12" s="20">
        <v>17.899999999999999</v>
      </c>
      <c r="G12" s="20">
        <v>23</v>
      </c>
      <c r="H12" s="64">
        <v>20.258620689655171</v>
      </c>
      <c r="I12" s="20">
        <v>23.2</v>
      </c>
      <c r="J12" s="65">
        <v>19.2</v>
      </c>
      <c r="N12" s="66"/>
    </row>
    <row r="13" spans="1:14" s="46" customFormat="1" x14ac:dyDescent="0.25">
      <c r="A13" s="132" t="s">
        <v>185</v>
      </c>
      <c r="B13" s="61" t="s">
        <v>99</v>
      </c>
      <c r="C13" s="25">
        <v>711</v>
      </c>
      <c r="D13" s="25">
        <v>940</v>
      </c>
      <c r="E13" s="25">
        <v>418</v>
      </c>
      <c r="F13" s="25">
        <v>564</v>
      </c>
      <c r="G13" s="25">
        <v>622</v>
      </c>
      <c r="H13" s="67">
        <f t="shared" si="0"/>
        <v>3255</v>
      </c>
      <c r="I13" s="25">
        <v>686</v>
      </c>
      <c r="J13" s="68">
        <v>585</v>
      </c>
    </row>
    <row r="14" spans="1:14" x14ac:dyDescent="0.25">
      <c r="A14" s="132"/>
      <c r="B14" s="61" t="s">
        <v>100</v>
      </c>
      <c r="C14" s="20">
        <v>70.099999999999994</v>
      </c>
      <c r="D14" s="20">
        <v>59.2</v>
      </c>
      <c r="E14" s="25">
        <v>53.7</v>
      </c>
      <c r="F14" s="20">
        <v>69.400000000000006</v>
      </c>
      <c r="G14" s="20">
        <v>56.6</v>
      </c>
      <c r="H14" s="64">
        <v>61.0632183908046</v>
      </c>
      <c r="I14" s="20">
        <v>63</v>
      </c>
      <c r="J14" s="65">
        <v>58.3</v>
      </c>
      <c r="N14" s="66"/>
    </row>
    <row r="15" spans="1:14" s="46" customFormat="1" x14ac:dyDescent="0.25">
      <c r="A15" s="69" t="s">
        <v>5</v>
      </c>
      <c r="B15" s="70" t="s">
        <v>99</v>
      </c>
      <c r="C15" s="32">
        <v>1014</v>
      </c>
      <c r="D15" s="32">
        <v>1588</v>
      </c>
      <c r="E15" s="32">
        <v>778</v>
      </c>
      <c r="F15" s="32">
        <v>812</v>
      </c>
      <c r="G15" s="32">
        <v>1099</v>
      </c>
      <c r="H15" s="71">
        <f t="shared" si="0"/>
        <v>5291</v>
      </c>
      <c r="I15" s="32">
        <v>1090</v>
      </c>
      <c r="J15" s="70">
        <v>1002</v>
      </c>
    </row>
    <row r="16" spans="1:14" x14ac:dyDescent="0.25">
      <c r="A16" s="1" t="s">
        <v>208</v>
      </c>
    </row>
    <row r="18" spans="1:1" x14ac:dyDescent="0.25">
      <c r="A18" s="122" t="s">
        <v>263</v>
      </c>
    </row>
  </sheetData>
  <mergeCells count="6">
    <mergeCell ref="A13:A14"/>
    <mergeCell ref="A3:A4"/>
    <mergeCell ref="A5:A6"/>
    <mergeCell ref="A7:A8"/>
    <mergeCell ref="A9:A10"/>
    <mergeCell ref="A11:A12"/>
  </mergeCells>
  <hyperlinks>
    <hyperlink ref="A18" location="INDICE!A1" display="Torna all'indic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workbookViewId="0">
      <selection activeCell="J35" sqref="J35"/>
    </sheetView>
  </sheetViews>
  <sheetFormatPr defaultRowHeight="15" x14ac:dyDescent="0.25"/>
  <cols>
    <col min="1" max="1" width="26" style="1" customWidth="1"/>
    <col min="2" max="4" width="12" style="1" customWidth="1"/>
    <col min="5" max="16384" width="9.140625" style="1"/>
  </cols>
  <sheetData>
    <row r="1" spans="1:4" x14ac:dyDescent="0.25">
      <c r="A1" s="1" t="s">
        <v>194</v>
      </c>
    </row>
    <row r="2" spans="1:4" ht="45" x14ac:dyDescent="0.25">
      <c r="A2" s="10"/>
      <c r="B2" s="54" t="s">
        <v>144</v>
      </c>
      <c r="C2" s="54" t="s">
        <v>124</v>
      </c>
      <c r="D2" s="54" t="s">
        <v>125</v>
      </c>
    </row>
    <row r="3" spans="1:4" s="46" customFormat="1" ht="15" customHeight="1" x14ac:dyDescent="0.25">
      <c r="A3" s="55" t="s">
        <v>180</v>
      </c>
      <c r="B3" s="25">
        <v>2628</v>
      </c>
      <c r="C3" s="25">
        <v>415</v>
      </c>
      <c r="D3" s="25">
        <v>443</v>
      </c>
    </row>
    <row r="4" spans="1:4" s="46" customFormat="1" ht="15" customHeight="1" x14ac:dyDescent="0.25">
      <c r="A4" s="55" t="s">
        <v>181</v>
      </c>
      <c r="B4" s="25">
        <v>758</v>
      </c>
      <c r="C4" s="25">
        <v>138</v>
      </c>
      <c r="D4" s="25">
        <v>159</v>
      </c>
    </row>
    <row r="5" spans="1:4" s="46" customFormat="1" ht="15" customHeight="1" x14ac:dyDescent="0.25">
      <c r="A5" s="55" t="s">
        <v>183</v>
      </c>
      <c r="B5" s="25">
        <v>1258</v>
      </c>
      <c r="C5" s="25">
        <v>169</v>
      </c>
      <c r="D5" s="25">
        <v>263</v>
      </c>
    </row>
    <row r="6" spans="1:4" s="46" customFormat="1" ht="15" customHeight="1" x14ac:dyDescent="0.25">
      <c r="A6" s="55" t="s">
        <v>184</v>
      </c>
      <c r="B6" s="25">
        <v>1039</v>
      </c>
      <c r="C6" s="25">
        <v>253</v>
      </c>
      <c r="D6" s="25">
        <v>192</v>
      </c>
    </row>
    <row r="7" spans="1:4" x14ac:dyDescent="0.25">
      <c r="A7" s="10"/>
      <c r="B7" s="10"/>
      <c r="C7" s="10"/>
      <c r="D7" s="10"/>
    </row>
    <row r="8" spans="1:4" x14ac:dyDescent="0.25">
      <c r="A8" s="10"/>
      <c r="B8" s="10"/>
      <c r="C8" s="10"/>
      <c r="D8" s="10"/>
    </row>
    <row r="18" spans="1:1" x14ac:dyDescent="0.25">
      <c r="A18" s="1" t="s">
        <v>208</v>
      </c>
    </row>
    <row r="20" spans="1:1" x14ac:dyDescent="0.25">
      <c r="A20" s="122" t="s">
        <v>263</v>
      </c>
    </row>
  </sheetData>
  <hyperlinks>
    <hyperlink ref="A20" location="INDICE!A1" display="Torna all'indic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9"/>
  <sheetViews>
    <sheetView workbookViewId="0">
      <selection activeCell="O34" sqref="O34"/>
    </sheetView>
  </sheetViews>
  <sheetFormatPr defaultRowHeight="15" x14ac:dyDescent="0.25"/>
  <cols>
    <col min="1" max="1" width="15.42578125" style="1" customWidth="1"/>
    <col min="2" max="6" width="9.85546875" style="1" customWidth="1"/>
    <col min="7" max="7" width="12.7109375" style="1" customWidth="1"/>
    <col min="8" max="16384" width="9.140625" style="1"/>
  </cols>
  <sheetData>
    <row r="1" spans="1:7" ht="15.75" thickBot="1" x14ac:dyDescent="0.3">
      <c r="A1" s="47" t="s">
        <v>231</v>
      </c>
      <c r="B1" s="48"/>
      <c r="C1" s="48"/>
      <c r="D1" s="48"/>
      <c r="E1" s="48"/>
      <c r="F1" s="48"/>
      <c r="G1" s="48"/>
    </row>
    <row r="2" spans="1:7" x14ac:dyDescent="0.25">
      <c r="A2" s="49"/>
      <c r="B2" s="50" t="s">
        <v>4</v>
      </c>
      <c r="C2" s="50" t="s">
        <v>2</v>
      </c>
      <c r="D2" s="50" t="s">
        <v>0</v>
      </c>
      <c r="E2" s="50" t="s">
        <v>1</v>
      </c>
      <c r="F2" s="50" t="s">
        <v>3</v>
      </c>
      <c r="G2" s="51" t="s">
        <v>6</v>
      </c>
    </row>
    <row r="3" spans="1:7" x14ac:dyDescent="0.25">
      <c r="A3" s="29"/>
      <c r="B3" s="138" t="s">
        <v>7</v>
      </c>
      <c r="C3" s="138"/>
      <c r="D3" s="138"/>
      <c r="E3" s="138"/>
      <c r="F3" s="138"/>
      <c r="G3" s="150"/>
    </row>
    <row r="4" spans="1:7" x14ac:dyDescent="0.25">
      <c r="A4" s="9" t="s">
        <v>8</v>
      </c>
      <c r="B4" s="25">
        <v>22071</v>
      </c>
      <c r="C4" s="25">
        <v>11474</v>
      </c>
      <c r="D4" s="25">
        <v>37063</v>
      </c>
      <c r="E4" s="25">
        <v>38419</v>
      </c>
      <c r="F4" s="25">
        <v>61714</v>
      </c>
      <c r="G4" s="28">
        <v>167635</v>
      </c>
    </row>
    <row r="5" spans="1:7" x14ac:dyDescent="0.25">
      <c r="A5" s="9" t="s">
        <v>9</v>
      </c>
      <c r="B5" s="25">
        <v>15353</v>
      </c>
      <c r="C5" s="25">
        <v>9925</v>
      </c>
      <c r="D5" s="25">
        <v>32912</v>
      </c>
      <c r="E5" s="25">
        <v>40841</v>
      </c>
      <c r="F5" s="25">
        <v>34314</v>
      </c>
      <c r="G5" s="28">
        <v>129500</v>
      </c>
    </row>
    <row r="6" spans="1:7" x14ac:dyDescent="0.25">
      <c r="A6" s="12" t="s">
        <v>5</v>
      </c>
      <c r="B6" s="32">
        <v>37424</v>
      </c>
      <c r="C6" s="32">
        <v>21399</v>
      </c>
      <c r="D6" s="32">
        <v>69975</v>
      </c>
      <c r="E6" s="32">
        <v>79260</v>
      </c>
      <c r="F6" s="32">
        <v>96028</v>
      </c>
      <c r="G6" s="33">
        <v>297135</v>
      </c>
    </row>
    <row r="7" spans="1:7" x14ac:dyDescent="0.25">
      <c r="A7" s="9" t="s">
        <v>8</v>
      </c>
      <c r="B7" s="20">
        <v>58.97552372808893</v>
      </c>
      <c r="C7" s="20">
        <v>53.619328005981586</v>
      </c>
      <c r="D7" s="20">
        <v>52.966059306895318</v>
      </c>
      <c r="E7" s="20">
        <v>48.472117083017913</v>
      </c>
      <c r="F7" s="20">
        <v>64.266672220602331</v>
      </c>
      <c r="G7" s="21">
        <v>56.417116798761505</v>
      </c>
    </row>
    <row r="8" spans="1:7" x14ac:dyDescent="0.25">
      <c r="A8" s="9" t="s">
        <v>9</v>
      </c>
      <c r="B8" s="20">
        <v>41.02447627191107</v>
      </c>
      <c r="C8" s="20">
        <v>46.380671994018414</v>
      </c>
      <c r="D8" s="20">
        <v>47.033940693104682</v>
      </c>
      <c r="E8" s="20">
        <v>51.527882916982087</v>
      </c>
      <c r="F8" s="20">
        <v>35.733327779397676</v>
      </c>
      <c r="G8" s="21">
        <v>43.582883201238495</v>
      </c>
    </row>
    <row r="9" spans="1:7" ht="15.75" thickBot="1" x14ac:dyDescent="0.3">
      <c r="A9" s="15" t="s">
        <v>5</v>
      </c>
      <c r="B9" s="22">
        <v>100</v>
      </c>
      <c r="C9" s="22">
        <v>100</v>
      </c>
      <c r="D9" s="22">
        <v>100</v>
      </c>
      <c r="E9" s="22">
        <v>100</v>
      </c>
      <c r="F9" s="22">
        <v>100</v>
      </c>
      <c r="G9" s="23">
        <v>100</v>
      </c>
    </row>
    <row r="10" spans="1:7" x14ac:dyDescent="0.25">
      <c r="A10" s="9"/>
      <c r="B10" s="151" t="s">
        <v>10</v>
      </c>
      <c r="C10" s="151"/>
      <c r="D10" s="151"/>
      <c r="E10" s="151"/>
      <c r="F10" s="151"/>
      <c r="G10" s="152"/>
    </row>
    <row r="11" spans="1:7" x14ac:dyDescent="0.25">
      <c r="A11" s="9" t="s">
        <v>11</v>
      </c>
      <c r="B11" s="25">
        <v>1</v>
      </c>
      <c r="C11" s="25">
        <v>1</v>
      </c>
      <c r="D11" s="25">
        <v>55</v>
      </c>
      <c r="E11" s="25">
        <v>21</v>
      </c>
      <c r="F11" s="25">
        <v>8</v>
      </c>
      <c r="G11" s="28">
        <v>86</v>
      </c>
    </row>
    <row r="12" spans="1:7" x14ac:dyDescent="0.25">
      <c r="A12" s="9" t="s">
        <v>12</v>
      </c>
      <c r="B12" s="25">
        <v>0</v>
      </c>
      <c r="C12" s="25">
        <v>1</v>
      </c>
      <c r="D12" s="25">
        <v>15</v>
      </c>
      <c r="E12" s="25">
        <v>32</v>
      </c>
      <c r="F12" s="25">
        <v>14</v>
      </c>
      <c r="G12" s="28">
        <v>62</v>
      </c>
    </row>
    <row r="13" spans="1:7" x14ac:dyDescent="0.25">
      <c r="A13" s="9" t="s">
        <v>13</v>
      </c>
      <c r="B13" s="25">
        <v>10</v>
      </c>
      <c r="C13" s="25">
        <v>42</v>
      </c>
      <c r="D13" s="25">
        <v>51</v>
      </c>
      <c r="E13" s="25">
        <v>97</v>
      </c>
      <c r="F13" s="25">
        <v>428</v>
      </c>
      <c r="G13" s="28">
        <v>628</v>
      </c>
    </row>
    <row r="14" spans="1:7" x14ac:dyDescent="0.25">
      <c r="A14" s="9" t="s">
        <v>14</v>
      </c>
      <c r="B14" s="25">
        <v>339</v>
      </c>
      <c r="C14" s="25">
        <v>221</v>
      </c>
      <c r="D14" s="25">
        <v>1022</v>
      </c>
      <c r="E14" s="25">
        <v>180</v>
      </c>
      <c r="F14" s="25">
        <v>259</v>
      </c>
      <c r="G14" s="28">
        <v>2021</v>
      </c>
    </row>
    <row r="15" spans="1:7" ht="15.75" thickBot="1" x14ac:dyDescent="0.3">
      <c r="A15" s="15" t="s">
        <v>5</v>
      </c>
      <c r="B15" s="34">
        <v>350</v>
      </c>
      <c r="C15" s="34">
        <v>265</v>
      </c>
      <c r="D15" s="34">
        <v>1143</v>
      </c>
      <c r="E15" s="34">
        <v>330</v>
      </c>
      <c r="F15" s="34">
        <v>709</v>
      </c>
      <c r="G15" s="35">
        <v>2797</v>
      </c>
    </row>
    <row r="16" spans="1:7" ht="15.75" thickBot="1" x14ac:dyDescent="0.3">
      <c r="A16" s="3" t="s">
        <v>15</v>
      </c>
      <c r="B16" s="52">
        <v>97</v>
      </c>
      <c r="C16" s="52">
        <v>134</v>
      </c>
      <c r="D16" s="52">
        <v>179</v>
      </c>
      <c r="E16" s="52">
        <v>134</v>
      </c>
      <c r="F16" s="52">
        <v>152</v>
      </c>
      <c r="G16" s="53">
        <v>696</v>
      </c>
    </row>
    <row r="17" spans="1:1" x14ac:dyDescent="0.25">
      <c r="A17" s="1" t="s">
        <v>208</v>
      </c>
    </row>
    <row r="19" spans="1:1" x14ac:dyDescent="0.25">
      <c r="A19" s="122" t="s">
        <v>263</v>
      </c>
    </row>
  </sheetData>
  <mergeCells count="2">
    <mergeCell ref="B3:G3"/>
    <mergeCell ref="B10:G10"/>
  </mergeCells>
  <hyperlinks>
    <hyperlink ref="A19" location="INDICE!A1" display="Torna all'indic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1"/>
  <sheetViews>
    <sheetView workbookViewId="0">
      <selection activeCell="O34" sqref="O34"/>
    </sheetView>
  </sheetViews>
  <sheetFormatPr defaultRowHeight="15" x14ac:dyDescent="0.25"/>
  <cols>
    <col min="1" max="1" width="51.85546875" style="1" customWidth="1"/>
    <col min="2" max="6" width="9.140625" style="1"/>
    <col min="7" max="7" width="13" style="1" customWidth="1"/>
    <col min="8" max="16384" width="9.140625" style="1"/>
  </cols>
  <sheetData>
    <row r="1" spans="1:7" ht="15.75" thickBot="1" x14ac:dyDescent="0.3">
      <c r="A1" s="1" t="s">
        <v>232</v>
      </c>
    </row>
    <row r="2" spans="1:7" ht="15.75" thickBot="1" x14ac:dyDescent="0.3">
      <c r="A2" s="3"/>
      <c r="B2" s="4" t="s">
        <v>4</v>
      </c>
      <c r="C2" s="4" t="s">
        <v>2</v>
      </c>
      <c r="D2" s="4" t="s">
        <v>0</v>
      </c>
      <c r="E2" s="4" t="s">
        <v>1</v>
      </c>
      <c r="F2" s="4" t="s">
        <v>3</v>
      </c>
      <c r="G2" s="5" t="s">
        <v>6</v>
      </c>
    </row>
    <row r="3" spans="1:7" x14ac:dyDescent="0.25">
      <c r="A3" s="6" t="s">
        <v>16</v>
      </c>
      <c r="B3" s="26">
        <v>336</v>
      </c>
      <c r="C3" s="26">
        <v>55</v>
      </c>
      <c r="D3" s="26">
        <v>6</v>
      </c>
      <c r="E3" s="26">
        <v>13</v>
      </c>
      <c r="F3" s="26">
        <v>19</v>
      </c>
      <c r="G3" s="27">
        <v>103</v>
      </c>
    </row>
    <row r="4" spans="1:7" x14ac:dyDescent="0.25">
      <c r="A4" s="9" t="s">
        <v>17</v>
      </c>
      <c r="B4" s="25">
        <v>45</v>
      </c>
      <c r="C4" s="25">
        <v>64</v>
      </c>
      <c r="D4" s="25">
        <v>8</v>
      </c>
      <c r="E4" s="25">
        <v>8</v>
      </c>
      <c r="F4" s="25">
        <v>18</v>
      </c>
      <c r="G4" s="28">
        <v>109</v>
      </c>
    </row>
    <row r="5" spans="1:7" x14ac:dyDescent="0.25">
      <c r="A5" s="12" t="s">
        <v>18</v>
      </c>
      <c r="B5" s="32">
        <v>381</v>
      </c>
      <c r="C5" s="32">
        <v>119</v>
      </c>
      <c r="D5" s="32">
        <v>14</v>
      </c>
      <c r="E5" s="32">
        <v>21</v>
      </c>
      <c r="F5" s="32">
        <v>37</v>
      </c>
      <c r="G5" s="33">
        <v>212</v>
      </c>
    </row>
    <row r="6" spans="1:7" x14ac:dyDescent="0.25">
      <c r="A6" s="9" t="s">
        <v>19</v>
      </c>
      <c r="B6" s="25">
        <v>11</v>
      </c>
      <c r="C6" s="25">
        <v>28</v>
      </c>
      <c r="D6" s="25">
        <v>8</v>
      </c>
      <c r="E6" s="25">
        <v>6</v>
      </c>
      <c r="F6" s="25">
        <v>17</v>
      </c>
      <c r="G6" s="28">
        <v>60</v>
      </c>
    </row>
    <row r="7" spans="1:7" x14ac:dyDescent="0.25">
      <c r="A7" s="9" t="s">
        <v>20</v>
      </c>
      <c r="B7" s="25">
        <v>63</v>
      </c>
      <c r="C7" s="25">
        <v>31</v>
      </c>
      <c r="D7" s="25">
        <v>15</v>
      </c>
      <c r="E7" s="25">
        <v>10</v>
      </c>
      <c r="F7" s="25">
        <v>24</v>
      </c>
      <c r="G7" s="28">
        <v>92</v>
      </c>
    </row>
    <row r="8" spans="1:7" x14ac:dyDescent="0.25">
      <c r="A8" s="12" t="s">
        <v>21</v>
      </c>
      <c r="B8" s="32">
        <v>74</v>
      </c>
      <c r="C8" s="32">
        <v>59</v>
      </c>
      <c r="D8" s="32">
        <v>23</v>
      </c>
      <c r="E8" s="32">
        <v>16</v>
      </c>
      <c r="F8" s="32">
        <v>41</v>
      </c>
      <c r="G8" s="33">
        <v>152</v>
      </c>
    </row>
    <row r="9" spans="1:7" x14ac:dyDescent="0.25">
      <c r="A9" s="9" t="s">
        <v>22</v>
      </c>
      <c r="B9" s="25">
        <v>31</v>
      </c>
      <c r="C9" s="25">
        <v>5</v>
      </c>
      <c r="D9" s="25">
        <v>2</v>
      </c>
      <c r="E9" s="25">
        <v>1</v>
      </c>
      <c r="F9" s="25">
        <v>1</v>
      </c>
      <c r="G9" s="28">
        <v>9</v>
      </c>
    </row>
    <row r="10" spans="1:7" x14ac:dyDescent="0.25">
      <c r="A10" s="9" t="s">
        <v>23</v>
      </c>
      <c r="B10" s="25">
        <v>58</v>
      </c>
      <c r="C10" s="25">
        <v>3</v>
      </c>
      <c r="D10" s="25">
        <v>6.0000000000000062</v>
      </c>
      <c r="E10" s="25">
        <v>0</v>
      </c>
      <c r="F10" s="25">
        <v>1</v>
      </c>
      <c r="G10" s="28">
        <v>10.000000000000007</v>
      </c>
    </row>
    <row r="11" spans="1:7" x14ac:dyDescent="0.25">
      <c r="A11" s="12" t="s">
        <v>24</v>
      </c>
      <c r="B11" s="32">
        <v>89</v>
      </c>
      <c r="C11" s="32">
        <v>8</v>
      </c>
      <c r="D11" s="32">
        <v>8.0000000000000071</v>
      </c>
      <c r="E11" s="32">
        <v>1</v>
      </c>
      <c r="F11" s="32">
        <v>2</v>
      </c>
      <c r="G11" s="33">
        <v>19.000000000000007</v>
      </c>
    </row>
    <row r="12" spans="1:7" x14ac:dyDescent="0.25">
      <c r="A12" s="9" t="s">
        <v>25</v>
      </c>
      <c r="B12" s="25">
        <v>7</v>
      </c>
      <c r="C12" s="25">
        <v>66</v>
      </c>
      <c r="D12" s="25">
        <v>7</v>
      </c>
      <c r="E12" s="25">
        <v>0</v>
      </c>
      <c r="F12" s="25">
        <v>2</v>
      </c>
      <c r="G12" s="28">
        <v>76</v>
      </c>
    </row>
    <row r="13" spans="1:7" x14ac:dyDescent="0.25">
      <c r="A13" s="9" t="s">
        <v>26</v>
      </c>
      <c r="B13" s="25">
        <v>17</v>
      </c>
      <c r="C13" s="25">
        <v>56</v>
      </c>
      <c r="D13" s="25">
        <v>8</v>
      </c>
      <c r="E13" s="25">
        <v>1</v>
      </c>
      <c r="F13" s="25">
        <v>3</v>
      </c>
      <c r="G13" s="28">
        <v>69</v>
      </c>
    </row>
    <row r="14" spans="1:7" x14ac:dyDescent="0.25">
      <c r="A14" s="12" t="s">
        <v>27</v>
      </c>
      <c r="B14" s="32">
        <v>24</v>
      </c>
      <c r="C14" s="32">
        <v>122</v>
      </c>
      <c r="D14" s="32">
        <v>15</v>
      </c>
      <c r="E14" s="32">
        <v>1</v>
      </c>
      <c r="F14" s="32">
        <v>5</v>
      </c>
      <c r="G14" s="33">
        <v>145</v>
      </c>
    </row>
    <row r="15" spans="1:7" x14ac:dyDescent="0.25">
      <c r="A15" s="9" t="s">
        <v>28</v>
      </c>
      <c r="B15" s="25">
        <v>34</v>
      </c>
      <c r="C15" s="25">
        <v>28</v>
      </c>
      <c r="D15" s="25">
        <v>47</v>
      </c>
      <c r="E15" s="25">
        <v>23</v>
      </c>
      <c r="F15" s="25">
        <v>49</v>
      </c>
      <c r="G15" s="28">
        <v>163</v>
      </c>
    </row>
    <row r="16" spans="1:7" x14ac:dyDescent="0.25">
      <c r="A16" s="9" t="s">
        <v>29</v>
      </c>
      <c r="B16" s="25">
        <v>30</v>
      </c>
      <c r="C16" s="25">
        <v>124</v>
      </c>
      <c r="D16" s="25">
        <v>92</v>
      </c>
      <c r="E16" s="25">
        <v>50</v>
      </c>
      <c r="F16" s="25">
        <v>88</v>
      </c>
      <c r="G16" s="28">
        <v>384</v>
      </c>
    </row>
    <row r="17" spans="1:7" x14ac:dyDescent="0.25">
      <c r="A17" s="12" t="s">
        <v>30</v>
      </c>
      <c r="B17" s="32">
        <v>64</v>
      </c>
      <c r="C17" s="32">
        <v>152</v>
      </c>
      <c r="D17" s="32">
        <v>139</v>
      </c>
      <c r="E17" s="32">
        <v>73</v>
      </c>
      <c r="F17" s="32">
        <v>137</v>
      </c>
      <c r="G17" s="33">
        <v>547</v>
      </c>
    </row>
    <row r="18" spans="1:7" x14ac:dyDescent="0.25">
      <c r="A18" s="9" t="s">
        <v>31</v>
      </c>
      <c r="B18" s="25">
        <v>7</v>
      </c>
      <c r="C18" s="25">
        <v>3</v>
      </c>
      <c r="D18" s="25">
        <v>15</v>
      </c>
      <c r="E18" s="25">
        <v>0</v>
      </c>
      <c r="F18" s="25">
        <v>1</v>
      </c>
      <c r="G18" s="28">
        <v>20</v>
      </c>
    </row>
    <row r="19" spans="1:7" x14ac:dyDescent="0.25">
      <c r="A19" s="9" t="s">
        <v>32</v>
      </c>
      <c r="B19" s="25">
        <v>1</v>
      </c>
      <c r="C19" s="25">
        <v>0</v>
      </c>
      <c r="D19" s="25">
        <v>7</v>
      </c>
      <c r="E19" s="25">
        <v>2</v>
      </c>
      <c r="F19" s="25">
        <v>0</v>
      </c>
      <c r="G19" s="28">
        <v>11</v>
      </c>
    </row>
    <row r="20" spans="1:7" x14ac:dyDescent="0.25">
      <c r="A20" s="12" t="s">
        <v>33</v>
      </c>
      <c r="B20" s="32">
        <v>8</v>
      </c>
      <c r="C20" s="32">
        <v>3</v>
      </c>
      <c r="D20" s="32">
        <v>22</v>
      </c>
      <c r="E20" s="32">
        <v>2</v>
      </c>
      <c r="F20" s="32">
        <v>1</v>
      </c>
      <c r="G20" s="33">
        <v>31</v>
      </c>
    </row>
    <row r="21" spans="1:7" ht="15.75" thickBot="1" x14ac:dyDescent="0.3">
      <c r="A21" s="15" t="s">
        <v>5</v>
      </c>
      <c r="B21" s="34">
        <v>640</v>
      </c>
      <c r="C21" s="34">
        <v>463</v>
      </c>
      <c r="D21" s="34">
        <v>221</v>
      </c>
      <c r="E21" s="34">
        <v>114</v>
      </c>
      <c r="F21" s="34">
        <v>223</v>
      </c>
      <c r="G21" s="35">
        <v>1106</v>
      </c>
    </row>
    <row r="22" spans="1:7" x14ac:dyDescent="0.25">
      <c r="A22" s="6" t="s">
        <v>18</v>
      </c>
      <c r="B22" s="18">
        <v>59.53125</v>
      </c>
      <c r="C22" s="18">
        <v>25.70194384449244</v>
      </c>
      <c r="D22" s="18">
        <v>6.3348416289592757</v>
      </c>
      <c r="E22" s="18">
        <v>18.421052631578949</v>
      </c>
      <c r="F22" s="18">
        <v>16.591928251121075</v>
      </c>
      <c r="G22" s="19">
        <v>19.168173598553345</v>
      </c>
    </row>
    <row r="23" spans="1:7" x14ac:dyDescent="0.25">
      <c r="A23" s="9" t="s">
        <v>21</v>
      </c>
      <c r="B23" s="20">
        <v>11.5625</v>
      </c>
      <c r="C23" s="20">
        <v>12.742980561555076</v>
      </c>
      <c r="D23" s="20">
        <v>10.407239819004525</v>
      </c>
      <c r="E23" s="20">
        <v>14.035087719298245</v>
      </c>
      <c r="F23" s="20">
        <v>18.385650224215247</v>
      </c>
      <c r="G23" s="21">
        <v>13.743218806509946</v>
      </c>
    </row>
    <row r="24" spans="1:7" x14ac:dyDescent="0.25">
      <c r="A24" s="9" t="s">
        <v>24</v>
      </c>
      <c r="B24" s="20">
        <v>13.90625</v>
      </c>
      <c r="C24" s="20">
        <v>1.7278617710583153</v>
      </c>
      <c r="D24" s="20">
        <v>3.6199095022624466</v>
      </c>
      <c r="E24" s="20">
        <v>0.8771929824561403</v>
      </c>
      <c r="F24" s="20">
        <v>0.89686098654708524</v>
      </c>
      <c r="G24" s="21">
        <v>1.7179023508137439</v>
      </c>
    </row>
    <row r="25" spans="1:7" x14ac:dyDescent="0.25">
      <c r="A25" s="9" t="s">
        <v>27</v>
      </c>
      <c r="B25" s="20">
        <v>3.75</v>
      </c>
      <c r="C25" s="20">
        <v>26.349892008639308</v>
      </c>
      <c r="D25" s="20">
        <v>6.7873303167420813</v>
      </c>
      <c r="E25" s="20">
        <v>0.8771929824561403</v>
      </c>
      <c r="F25" s="20">
        <v>2.2421524663677128</v>
      </c>
      <c r="G25" s="21">
        <v>13.110307414104883</v>
      </c>
    </row>
    <row r="26" spans="1:7" x14ac:dyDescent="0.25">
      <c r="A26" s="9" t="s">
        <v>30</v>
      </c>
      <c r="B26" s="20">
        <v>10</v>
      </c>
      <c r="C26" s="20">
        <v>32.829373650107989</v>
      </c>
      <c r="D26" s="20">
        <v>62.895927601809952</v>
      </c>
      <c r="E26" s="20">
        <v>64.035087719298247</v>
      </c>
      <c r="F26" s="20">
        <v>61.434977578475333</v>
      </c>
      <c r="G26" s="21">
        <v>49.457504520795659</v>
      </c>
    </row>
    <row r="27" spans="1:7" x14ac:dyDescent="0.25">
      <c r="A27" s="12" t="s">
        <v>33</v>
      </c>
      <c r="B27" s="44">
        <v>1.25</v>
      </c>
      <c r="C27" s="44">
        <v>0.64794816414686829</v>
      </c>
      <c r="D27" s="44">
        <v>9.9547511312217196</v>
      </c>
      <c r="E27" s="44">
        <v>1.7543859649122806</v>
      </c>
      <c r="F27" s="44">
        <v>0.44843049327354262</v>
      </c>
      <c r="G27" s="45">
        <v>2.8028933092224233</v>
      </c>
    </row>
    <row r="28" spans="1:7" ht="15.75" thickBot="1" x14ac:dyDescent="0.3">
      <c r="A28" s="15" t="s">
        <v>5</v>
      </c>
      <c r="B28" s="22">
        <v>100</v>
      </c>
      <c r="C28" s="22">
        <v>100</v>
      </c>
      <c r="D28" s="22">
        <v>100</v>
      </c>
      <c r="E28" s="22">
        <v>100</v>
      </c>
      <c r="F28" s="22">
        <v>100</v>
      </c>
      <c r="G28" s="23">
        <v>100</v>
      </c>
    </row>
    <row r="29" spans="1:7" x14ac:dyDescent="0.25">
      <c r="A29" s="1" t="s">
        <v>208</v>
      </c>
    </row>
    <row r="31" spans="1:7" x14ac:dyDescent="0.25">
      <c r="A31" s="122" t="s">
        <v>263</v>
      </c>
    </row>
  </sheetData>
  <hyperlinks>
    <hyperlink ref="A31" location="INDICE!A1" display="Torna all'indice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9"/>
  <sheetViews>
    <sheetView workbookViewId="0">
      <selection activeCell="O34" sqref="O34"/>
    </sheetView>
  </sheetViews>
  <sheetFormatPr defaultRowHeight="15" x14ac:dyDescent="0.25"/>
  <cols>
    <col min="1" max="1" width="30.85546875" style="1" customWidth="1"/>
    <col min="2" max="6" width="9.140625" style="1"/>
    <col min="7" max="7" width="12.5703125" style="1" customWidth="1"/>
    <col min="8" max="16384" width="9.140625" style="1"/>
  </cols>
  <sheetData>
    <row r="1" spans="1:7" ht="15.75" thickBot="1" x14ac:dyDescent="0.3">
      <c r="A1" s="1" t="s">
        <v>234</v>
      </c>
    </row>
    <row r="2" spans="1:7" ht="15.75" thickBot="1" x14ac:dyDescent="0.3">
      <c r="A2" s="3"/>
      <c r="B2" s="4" t="s">
        <v>4</v>
      </c>
      <c r="C2" s="4" t="s">
        <v>2</v>
      </c>
      <c r="D2" s="4" t="s">
        <v>0</v>
      </c>
      <c r="E2" s="4" t="s">
        <v>1</v>
      </c>
      <c r="F2" s="4" t="s">
        <v>3</v>
      </c>
      <c r="G2" s="5" t="s">
        <v>6</v>
      </c>
    </row>
    <row r="3" spans="1:7" x14ac:dyDescent="0.25">
      <c r="A3" s="6" t="s">
        <v>34</v>
      </c>
      <c r="B3" s="18">
        <v>58.762886597938142</v>
      </c>
      <c r="C3" s="18">
        <v>45.522388059701491</v>
      </c>
      <c r="D3" s="18">
        <v>54.74860335195531</v>
      </c>
      <c r="E3" s="18">
        <v>56.71641791044776</v>
      </c>
      <c r="F3" s="18">
        <v>50.657894736842103</v>
      </c>
      <c r="G3" s="19">
        <v>53.017241379310342</v>
      </c>
    </row>
    <row r="4" spans="1:7" x14ac:dyDescent="0.25">
      <c r="A4" s="9" t="s">
        <v>35</v>
      </c>
      <c r="B4" s="20">
        <v>32.989690721649481</v>
      </c>
      <c r="C4" s="20">
        <v>44.776119402985074</v>
      </c>
      <c r="D4" s="20">
        <v>32.402234636871505</v>
      </c>
      <c r="E4" s="20">
        <v>31.343283582089551</v>
      </c>
      <c r="F4" s="20">
        <v>38.815789473684212</v>
      </c>
      <c r="G4" s="21">
        <v>36.0632183908046</v>
      </c>
    </row>
    <row r="5" spans="1:7" x14ac:dyDescent="0.25">
      <c r="A5" s="9" t="s">
        <v>36</v>
      </c>
      <c r="B5" s="20">
        <v>8.2474226804123703</v>
      </c>
      <c r="C5" s="20">
        <v>9.7014925373134329</v>
      </c>
      <c r="D5" s="20">
        <v>12.849162011173185</v>
      </c>
      <c r="E5" s="20">
        <v>11.940298507462687</v>
      </c>
      <c r="F5" s="20">
        <v>10.526315789473685</v>
      </c>
      <c r="G5" s="21">
        <v>10.919540229885058</v>
      </c>
    </row>
    <row r="6" spans="1:7" ht="15.75" thickBot="1" x14ac:dyDescent="0.3">
      <c r="A6" s="15" t="s">
        <v>5</v>
      </c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3">
        <v>100</v>
      </c>
    </row>
    <row r="7" spans="1:7" x14ac:dyDescent="0.25">
      <c r="A7" s="1" t="s">
        <v>208</v>
      </c>
    </row>
    <row r="9" spans="1:7" x14ac:dyDescent="0.25">
      <c r="A9" s="122" t="s">
        <v>263</v>
      </c>
    </row>
  </sheetData>
  <hyperlinks>
    <hyperlink ref="A9" location="INDICE!A1" display="Torna all'indice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35"/>
  <sheetViews>
    <sheetView workbookViewId="0">
      <selection activeCell="O34" sqref="O34"/>
    </sheetView>
  </sheetViews>
  <sheetFormatPr defaultRowHeight="15" x14ac:dyDescent="0.25"/>
  <cols>
    <col min="1" max="1" width="42.85546875" style="1" customWidth="1"/>
    <col min="2" max="6" width="10" style="1" customWidth="1"/>
    <col min="7" max="7" width="12.28515625" style="1" bestFit="1" customWidth="1"/>
    <col min="8" max="16384" width="9.140625" style="1"/>
  </cols>
  <sheetData>
    <row r="1" spans="1:9" ht="15.75" thickBot="1" x14ac:dyDescent="0.3">
      <c r="A1" s="1" t="s">
        <v>236</v>
      </c>
    </row>
    <row r="2" spans="1:9" ht="15.75" thickBot="1" x14ac:dyDescent="0.3">
      <c r="A2" s="6"/>
      <c r="B2" s="42" t="s">
        <v>4</v>
      </c>
      <c r="C2" s="42" t="s">
        <v>2</v>
      </c>
      <c r="D2" s="42" t="s">
        <v>0</v>
      </c>
      <c r="E2" s="42" t="s">
        <v>1</v>
      </c>
      <c r="F2" s="42" t="s">
        <v>3</v>
      </c>
      <c r="G2" s="43" t="s">
        <v>6</v>
      </c>
    </row>
    <row r="3" spans="1:9" x14ac:dyDescent="0.25">
      <c r="A3" s="6" t="s">
        <v>37</v>
      </c>
      <c r="B3" s="26">
        <v>2516</v>
      </c>
      <c r="C3" s="26">
        <v>498</v>
      </c>
      <c r="D3" s="26">
        <v>752</v>
      </c>
      <c r="E3" s="26">
        <v>507</v>
      </c>
      <c r="F3" s="26">
        <v>447</v>
      </c>
      <c r="G3" s="27">
        <v>4720</v>
      </c>
      <c r="I3" s="46"/>
    </row>
    <row r="4" spans="1:9" x14ac:dyDescent="0.25">
      <c r="A4" s="9" t="s">
        <v>38</v>
      </c>
      <c r="B4" s="25">
        <v>2593</v>
      </c>
      <c r="C4" s="25">
        <v>541</v>
      </c>
      <c r="D4" s="25">
        <v>1114</v>
      </c>
      <c r="E4" s="25">
        <v>609</v>
      </c>
      <c r="F4" s="25">
        <v>513</v>
      </c>
      <c r="G4" s="28">
        <v>5370</v>
      </c>
      <c r="I4" s="46"/>
    </row>
    <row r="5" spans="1:9" x14ac:dyDescent="0.25">
      <c r="A5" s="9" t="s">
        <v>39</v>
      </c>
      <c r="B5" s="25">
        <v>5109</v>
      </c>
      <c r="C5" s="25">
        <v>1039</v>
      </c>
      <c r="D5" s="25">
        <v>1866</v>
      </c>
      <c r="E5" s="25">
        <v>1116</v>
      </c>
      <c r="F5" s="25">
        <v>960</v>
      </c>
      <c r="G5" s="28">
        <v>10090</v>
      </c>
    </row>
    <row r="6" spans="1:9" x14ac:dyDescent="0.25">
      <c r="A6" s="29" t="s">
        <v>40</v>
      </c>
      <c r="B6" s="30">
        <v>5699</v>
      </c>
      <c r="C6" s="30">
        <v>3480</v>
      </c>
      <c r="D6" s="30">
        <v>2375</v>
      </c>
      <c r="E6" s="30">
        <v>1037</v>
      </c>
      <c r="F6" s="30">
        <v>1074</v>
      </c>
      <c r="G6" s="31">
        <v>13665</v>
      </c>
      <c r="I6" s="46"/>
    </row>
    <row r="7" spans="1:9" x14ac:dyDescent="0.25">
      <c r="A7" s="9" t="s">
        <v>41</v>
      </c>
      <c r="B7" s="25">
        <v>2943</v>
      </c>
      <c r="C7" s="25">
        <v>1484</v>
      </c>
      <c r="D7" s="25">
        <v>1410</v>
      </c>
      <c r="E7" s="25">
        <v>1041</v>
      </c>
      <c r="F7" s="25">
        <v>1140</v>
      </c>
      <c r="G7" s="28">
        <v>8018</v>
      </c>
    </row>
    <row r="8" spans="1:9" x14ac:dyDescent="0.25">
      <c r="A8" s="12" t="s">
        <v>42</v>
      </c>
      <c r="B8" s="32">
        <v>8642</v>
      </c>
      <c r="C8" s="32">
        <v>4964</v>
      </c>
      <c r="D8" s="32">
        <v>3785</v>
      </c>
      <c r="E8" s="32">
        <v>2078</v>
      </c>
      <c r="F8" s="32">
        <v>2214</v>
      </c>
      <c r="G8" s="33">
        <v>21683</v>
      </c>
    </row>
    <row r="9" spans="1:9" x14ac:dyDescent="0.25">
      <c r="A9" s="9" t="s">
        <v>43</v>
      </c>
      <c r="B9" s="25">
        <v>539</v>
      </c>
      <c r="C9" s="25">
        <v>307</v>
      </c>
      <c r="D9" s="25">
        <v>355</v>
      </c>
      <c r="E9" s="25">
        <v>351</v>
      </c>
      <c r="F9" s="25">
        <v>508</v>
      </c>
      <c r="G9" s="28">
        <v>2060</v>
      </c>
      <c r="I9" s="46"/>
    </row>
    <row r="10" spans="1:9" x14ac:dyDescent="0.25">
      <c r="A10" s="9" t="s">
        <v>44</v>
      </c>
      <c r="B10" s="25">
        <v>336</v>
      </c>
      <c r="C10" s="25">
        <v>183</v>
      </c>
      <c r="D10" s="25">
        <v>278</v>
      </c>
      <c r="E10" s="25">
        <v>766</v>
      </c>
      <c r="F10" s="25">
        <v>527</v>
      </c>
      <c r="G10" s="28">
        <v>2090</v>
      </c>
    </row>
    <row r="11" spans="1:9" x14ac:dyDescent="0.25">
      <c r="A11" s="9" t="s">
        <v>45</v>
      </c>
      <c r="B11" s="25">
        <v>875</v>
      </c>
      <c r="C11" s="25">
        <v>490</v>
      </c>
      <c r="D11" s="25">
        <v>633</v>
      </c>
      <c r="E11" s="25">
        <v>1117</v>
      </c>
      <c r="F11" s="25">
        <v>1035</v>
      </c>
      <c r="G11" s="28">
        <v>4150</v>
      </c>
    </row>
    <row r="12" spans="1:9" x14ac:dyDescent="0.25">
      <c r="A12" s="29" t="s">
        <v>46</v>
      </c>
      <c r="B12" s="30">
        <v>48</v>
      </c>
      <c r="C12" s="30">
        <v>423</v>
      </c>
      <c r="D12" s="30">
        <v>607</v>
      </c>
      <c r="E12" s="30">
        <v>13</v>
      </c>
      <c r="F12" s="30">
        <v>18</v>
      </c>
      <c r="G12" s="31">
        <v>1109</v>
      </c>
      <c r="I12" s="46"/>
    </row>
    <row r="13" spans="1:9" x14ac:dyDescent="0.25">
      <c r="A13" s="9" t="s">
        <v>47</v>
      </c>
      <c r="B13" s="25">
        <v>101</v>
      </c>
      <c r="C13" s="25">
        <v>14</v>
      </c>
      <c r="D13" s="25">
        <v>47</v>
      </c>
      <c r="E13" s="25">
        <v>140</v>
      </c>
      <c r="F13" s="25">
        <v>50</v>
      </c>
      <c r="G13" s="28">
        <v>352</v>
      </c>
    </row>
    <row r="14" spans="1:9" x14ac:dyDescent="0.25">
      <c r="A14" s="12" t="s">
        <v>48</v>
      </c>
      <c r="B14" s="32">
        <v>149</v>
      </c>
      <c r="C14" s="32">
        <v>437</v>
      </c>
      <c r="D14" s="32">
        <v>654</v>
      </c>
      <c r="E14" s="32">
        <v>153</v>
      </c>
      <c r="F14" s="32">
        <v>68</v>
      </c>
      <c r="G14" s="33">
        <v>1461</v>
      </c>
    </row>
    <row r="15" spans="1:9" x14ac:dyDescent="0.25">
      <c r="A15" s="9" t="s">
        <v>49</v>
      </c>
      <c r="B15" s="25">
        <v>8802</v>
      </c>
      <c r="C15" s="25">
        <v>4708</v>
      </c>
      <c r="D15" s="25">
        <v>4089</v>
      </c>
      <c r="E15" s="25">
        <v>1908</v>
      </c>
      <c r="F15" s="25">
        <v>2047</v>
      </c>
      <c r="G15" s="28">
        <v>21554</v>
      </c>
      <c r="I15" s="46"/>
    </row>
    <row r="16" spans="1:9" x14ac:dyDescent="0.25">
      <c r="A16" s="9" t="s">
        <v>50</v>
      </c>
      <c r="B16" s="25">
        <v>5973</v>
      </c>
      <c r="C16" s="25">
        <v>2222</v>
      </c>
      <c r="D16" s="25">
        <v>2849</v>
      </c>
      <c r="E16" s="25">
        <v>2556</v>
      </c>
      <c r="F16" s="25">
        <v>2230</v>
      </c>
      <c r="G16" s="28">
        <v>15830</v>
      </c>
      <c r="I16" s="46"/>
    </row>
    <row r="17" spans="1:7" ht="15.75" thickBot="1" x14ac:dyDescent="0.3">
      <c r="A17" s="15" t="s">
        <v>5</v>
      </c>
      <c r="B17" s="25">
        <v>14775</v>
      </c>
      <c r="C17" s="25">
        <v>6930</v>
      </c>
      <c r="D17" s="25">
        <v>6938</v>
      </c>
      <c r="E17" s="25">
        <v>4464</v>
      </c>
      <c r="F17" s="25">
        <v>4277</v>
      </c>
      <c r="G17" s="28">
        <v>37384</v>
      </c>
    </row>
    <row r="18" spans="1:7" x14ac:dyDescent="0.25">
      <c r="A18" s="6" t="s">
        <v>37</v>
      </c>
      <c r="B18" s="18">
        <v>28.584412633492388</v>
      </c>
      <c r="C18" s="18">
        <v>10.577740016992353</v>
      </c>
      <c r="D18" s="18">
        <v>18.390804597701148</v>
      </c>
      <c r="E18" s="18">
        <v>26.572327044025158</v>
      </c>
      <c r="F18" s="18">
        <v>21.836834391792866</v>
      </c>
      <c r="G18" s="19">
        <v>21.898487519717918</v>
      </c>
    </row>
    <row r="19" spans="1:7" x14ac:dyDescent="0.25">
      <c r="A19" s="9" t="s">
        <v>38</v>
      </c>
      <c r="B19" s="20">
        <v>43.41202076008706</v>
      </c>
      <c r="C19" s="20">
        <v>24.347434743474349</v>
      </c>
      <c r="D19" s="20">
        <v>39.101439101439098</v>
      </c>
      <c r="E19" s="20">
        <v>23.826291079812208</v>
      </c>
      <c r="F19" s="20">
        <v>23.004484304932735</v>
      </c>
      <c r="G19" s="21">
        <v>33.922931143398607</v>
      </c>
    </row>
    <row r="20" spans="1:7" x14ac:dyDescent="0.25">
      <c r="A20" s="9" t="s">
        <v>39</v>
      </c>
      <c r="B20" s="44">
        <v>34.578680203045685</v>
      </c>
      <c r="C20" s="44">
        <v>14.992784992784992</v>
      </c>
      <c r="D20" s="44">
        <v>26.895358893052752</v>
      </c>
      <c r="E20" s="44">
        <v>25</v>
      </c>
      <c r="F20" s="44">
        <v>22.445639466916063</v>
      </c>
      <c r="G20" s="45">
        <v>26.990156216563236</v>
      </c>
    </row>
    <row r="21" spans="1:7" x14ac:dyDescent="0.25">
      <c r="A21" s="29" t="s">
        <v>40</v>
      </c>
      <c r="B21" s="38">
        <v>64.746648488979773</v>
      </c>
      <c r="C21" s="38">
        <v>73.916737468139331</v>
      </c>
      <c r="D21" s="38">
        <v>58.082660797260942</v>
      </c>
      <c r="E21" s="38">
        <v>54.350104821802937</v>
      </c>
      <c r="F21" s="38">
        <v>52.467024914509039</v>
      </c>
      <c r="G21" s="39">
        <v>63.398905075624015</v>
      </c>
    </row>
    <row r="22" spans="1:7" x14ac:dyDescent="0.25">
      <c r="A22" s="9" t="s">
        <v>41</v>
      </c>
      <c r="B22" s="20">
        <v>49.271722752385735</v>
      </c>
      <c r="C22" s="20">
        <v>66.786678667866781</v>
      </c>
      <c r="D22" s="20">
        <v>49.491049491049488</v>
      </c>
      <c r="E22" s="20">
        <v>40.727699530516432</v>
      </c>
      <c r="F22" s="20">
        <v>51.121076233183857</v>
      </c>
      <c r="G22" s="21">
        <v>50.650663297536326</v>
      </c>
    </row>
    <row r="23" spans="1:7" x14ac:dyDescent="0.25">
      <c r="A23" s="12" t="s">
        <v>42</v>
      </c>
      <c r="B23" s="44">
        <v>58.490693739424707</v>
      </c>
      <c r="C23" s="44">
        <v>71.630591630591624</v>
      </c>
      <c r="D23" s="44">
        <v>54.554626693571635</v>
      </c>
      <c r="E23" s="44">
        <v>46.550179211469533</v>
      </c>
      <c r="F23" s="44">
        <v>51.765256020575173</v>
      </c>
      <c r="G23" s="45">
        <v>58.000748983522364</v>
      </c>
    </row>
    <row r="24" spans="1:7" x14ac:dyDescent="0.25">
      <c r="A24" s="9" t="s">
        <v>43</v>
      </c>
      <c r="B24" s="20">
        <v>6.1236082708475346</v>
      </c>
      <c r="C24" s="20">
        <v>6.5208156329651654</v>
      </c>
      <c r="D24" s="20">
        <v>8.6818292981168987</v>
      </c>
      <c r="E24" s="20">
        <v>18.39622641509434</v>
      </c>
      <c r="F24" s="20">
        <v>24.816805080605764</v>
      </c>
      <c r="G24" s="21">
        <v>9.5573907395379045</v>
      </c>
    </row>
    <row r="25" spans="1:7" x14ac:dyDescent="0.25">
      <c r="A25" s="9" t="s">
        <v>44</v>
      </c>
      <c r="B25" s="20">
        <v>5.62531391260673</v>
      </c>
      <c r="C25" s="20">
        <v>8.2358235823582362</v>
      </c>
      <c r="D25" s="20">
        <v>9.757809757809758</v>
      </c>
      <c r="E25" s="20">
        <v>29.968701095461658</v>
      </c>
      <c r="F25" s="20">
        <v>23.632286995515695</v>
      </c>
      <c r="G25" s="21">
        <v>13.202779532533166</v>
      </c>
    </row>
    <row r="26" spans="1:7" x14ac:dyDescent="0.25">
      <c r="A26" s="9" t="s">
        <v>45</v>
      </c>
      <c r="B26" s="44">
        <v>5.9221658206429781</v>
      </c>
      <c r="C26" s="44">
        <v>7.0707070707070709</v>
      </c>
      <c r="D26" s="44">
        <v>9.1236667627558372</v>
      </c>
      <c r="E26" s="44">
        <v>25.022401433691755</v>
      </c>
      <c r="F26" s="44">
        <v>24.19920505026888</v>
      </c>
      <c r="G26" s="45">
        <v>11.101005777872887</v>
      </c>
    </row>
    <row r="27" spans="1:7" x14ac:dyDescent="0.25">
      <c r="A27" s="29" t="s">
        <v>46</v>
      </c>
      <c r="B27" s="38">
        <v>0.54533060668029998</v>
      </c>
      <c r="C27" s="38">
        <v>8.9847068819031435</v>
      </c>
      <c r="D27" s="38">
        <v>14.844705306921007</v>
      </c>
      <c r="E27" s="38">
        <v>0.68134171907756813</v>
      </c>
      <c r="F27" s="38">
        <v>0.87933561309233021</v>
      </c>
      <c r="G27" s="39">
        <v>5.145216665120163</v>
      </c>
    </row>
    <row r="28" spans="1:7" x14ac:dyDescent="0.25">
      <c r="A28" s="9" t="s">
        <v>47</v>
      </c>
      <c r="B28" s="20">
        <v>1.6909425749204754</v>
      </c>
      <c r="C28" s="20">
        <v>0.63006300630063006</v>
      </c>
      <c r="D28" s="20">
        <v>1.6497016497016497</v>
      </c>
      <c r="E28" s="20">
        <v>5.4773082942097027</v>
      </c>
      <c r="F28" s="20">
        <v>2.2421524663677128</v>
      </c>
      <c r="G28" s="21">
        <v>2.2236260265319014</v>
      </c>
    </row>
    <row r="29" spans="1:7" x14ac:dyDescent="0.25">
      <c r="A29" s="12" t="s">
        <v>48</v>
      </c>
      <c r="B29" s="44">
        <v>1.0084602368866329</v>
      </c>
      <c r="C29" s="44">
        <v>6.3059163059163055</v>
      </c>
      <c r="D29" s="44">
        <v>9.4263476506197748</v>
      </c>
      <c r="E29" s="44">
        <v>3.4274193548387095</v>
      </c>
      <c r="F29" s="44">
        <v>1.5898994622398879</v>
      </c>
      <c r="G29" s="45">
        <v>3.9080890220415152</v>
      </c>
    </row>
    <row r="30" spans="1:7" x14ac:dyDescent="0.25">
      <c r="A30" s="9" t="s">
        <v>49</v>
      </c>
      <c r="B30" s="20">
        <v>100</v>
      </c>
      <c r="C30" s="20">
        <v>100</v>
      </c>
      <c r="D30" s="20">
        <v>100</v>
      </c>
      <c r="E30" s="20">
        <v>100</v>
      </c>
      <c r="F30" s="20">
        <v>100</v>
      </c>
      <c r="G30" s="21">
        <v>100</v>
      </c>
    </row>
    <row r="31" spans="1:7" x14ac:dyDescent="0.25">
      <c r="A31" s="9" t="s">
        <v>50</v>
      </c>
      <c r="B31" s="20">
        <v>100</v>
      </c>
      <c r="C31" s="20">
        <v>100</v>
      </c>
      <c r="D31" s="20">
        <v>100</v>
      </c>
      <c r="E31" s="20">
        <v>100</v>
      </c>
      <c r="F31" s="20">
        <v>100</v>
      </c>
      <c r="G31" s="21">
        <v>100</v>
      </c>
    </row>
    <row r="32" spans="1:7" ht="15.75" thickBot="1" x14ac:dyDescent="0.3">
      <c r="A32" s="15" t="s">
        <v>5</v>
      </c>
      <c r="B32" s="22">
        <v>100</v>
      </c>
      <c r="C32" s="22">
        <v>100</v>
      </c>
      <c r="D32" s="22">
        <v>100</v>
      </c>
      <c r="E32" s="22">
        <v>100</v>
      </c>
      <c r="F32" s="22">
        <v>100</v>
      </c>
      <c r="G32" s="23">
        <v>100</v>
      </c>
    </row>
    <row r="33" spans="1:7" x14ac:dyDescent="0.25">
      <c r="A33" s="1" t="s">
        <v>208</v>
      </c>
      <c r="B33" s="46"/>
      <c r="C33" s="46"/>
      <c r="D33" s="46"/>
      <c r="E33" s="46"/>
      <c r="F33" s="46"/>
      <c r="G33" s="46"/>
    </row>
    <row r="34" spans="1:7" x14ac:dyDescent="0.25">
      <c r="B34" s="46"/>
      <c r="C34" s="46"/>
      <c r="D34" s="46"/>
      <c r="E34" s="46"/>
      <c r="F34" s="46"/>
      <c r="G34" s="46"/>
    </row>
    <row r="35" spans="1:7" x14ac:dyDescent="0.25">
      <c r="A35" s="122" t="s">
        <v>263</v>
      </c>
    </row>
  </sheetData>
  <hyperlinks>
    <hyperlink ref="A35" location="INDICE!A1" display="Torna all'indice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5"/>
  <sheetViews>
    <sheetView workbookViewId="0">
      <selection activeCell="O34" sqref="O34"/>
    </sheetView>
  </sheetViews>
  <sheetFormatPr defaultRowHeight="15" x14ac:dyDescent="0.25"/>
  <cols>
    <col min="1" max="1" width="42.85546875" style="1" customWidth="1"/>
    <col min="2" max="6" width="10" style="1" customWidth="1"/>
    <col min="7" max="7" width="12.28515625" style="1" bestFit="1" customWidth="1"/>
    <col min="8" max="16384" width="9.140625" style="1"/>
  </cols>
  <sheetData>
    <row r="1" spans="1:7" ht="15.75" thickBot="1" x14ac:dyDescent="0.3">
      <c r="A1" s="1" t="s">
        <v>237</v>
      </c>
    </row>
    <row r="2" spans="1:7" ht="15.75" thickBot="1" x14ac:dyDescent="0.3">
      <c r="A2" s="6"/>
      <c r="B2" s="42" t="s">
        <v>4</v>
      </c>
      <c r="C2" s="42" t="s">
        <v>2</v>
      </c>
      <c r="D2" s="42" t="s">
        <v>0</v>
      </c>
      <c r="E2" s="42" t="s">
        <v>1</v>
      </c>
      <c r="F2" s="42" t="s">
        <v>3</v>
      </c>
      <c r="G2" s="43" t="s">
        <v>6</v>
      </c>
    </row>
    <row r="3" spans="1:7" x14ac:dyDescent="0.25">
      <c r="A3" s="6" t="s">
        <v>37</v>
      </c>
      <c r="B3" s="26">
        <v>25</v>
      </c>
      <c r="C3" s="26">
        <v>95.000000000000114</v>
      </c>
      <c r="D3" s="26">
        <v>41</v>
      </c>
      <c r="E3" s="26">
        <v>14</v>
      </c>
      <c r="F3" s="26">
        <v>35</v>
      </c>
      <c r="G3" s="27">
        <v>210.00000000000011</v>
      </c>
    </row>
    <row r="4" spans="1:7" x14ac:dyDescent="0.25">
      <c r="A4" s="9" t="s">
        <v>38</v>
      </c>
      <c r="B4" s="25">
        <v>42</v>
      </c>
      <c r="C4" s="25">
        <v>148</v>
      </c>
      <c r="D4" s="25">
        <v>85</v>
      </c>
      <c r="E4" s="25">
        <v>41</v>
      </c>
      <c r="F4" s="25">
        <v>65</v>
      </c>
      <c r="G4" s="28">
        <v>381</v>
      </c>
    </row>
    <row r="5" spans="1:7" x14ac:dyDescent="0.25">
      <c r="A5" s="29" t="s">
        <v>40</v>
      </c>
      <c r="B5" s="30">
        <v>4</v>
      </c>
      <c r="C5" s="30">
        <v>12</v>
      </c>
      <c r="D5" s="30">
        <v>41</v>
      </c>
      <c r="E5" s="30">
        <v>22</v>
      </c>
      <c r="F5" s="30">
        <v>41</v>
      </c>
      <c r="G5" s="31">
        <v>120</v>
      </c>
    </row>
    <row r="6" spans="1:7" x14ac:dyDescent="0.25">
      <c r="A6" s="12" t="s">
        <v>41</v>
      </c>
      <c r="B6" s="32">
        <v>14</v>
      </c>
      <c r="C6" s="32">
        <v>69</v>
      </c>
      <c r="D6" s="32">
        <v>46</v>
      </c>
      <c r="E6" s="32">
        <v>26</v>
      </c>
      <c r="F6" s="32">
        <v>62</v>
      </c>
      <c r="G6" s="33">
        <v>217</v>
      </c>
    </row>
    <row r="7" spans="1:7" x14ac:dyDescent="0.25">
      <c r="A7" s="9" t="s">
        <v>43</v>
      </c>
      <c r="B7" s="25">
        <v>0</v>
      </c>
      <c r="C7" s="25">
        <v>77</v>
      </c>
      <c r="D7" s="25">
        <v>3</v>
      </c>
      <c r="E7" s="25">
        <v>7</v>
      </c>
      <c r="F7" s="25">
        <v>13</v>
      </c>
      <c r="G7" s="28">
        <v>100</v>
      </c>
    </row>
    <row r="8" spans="1:7" x14ac:dyDescent="0.25">
      <c r="A8" s="9" t="s">
        <v>44</v>
      </c>
      <c r="B8" s="25">
        <v>0</v>
      </c>
      <c r="C8" s="25">
        <v>61</v>
      </c>
      <c r="D8" s="25">
        <v>4</v>
      </c>
      <c r="E8" s="25">
        <v>4</v>
      </c>
      <c r="F8" s="25">
        <v>7</v>
      </c>
      <c r="G8" s="28">
        <v>76</v>
      </c>
    </row>
    <row r="9" spans="1:7" x14ac:dyDescent="0.25">
      <c r="A9" s="29" t="s">
        <v>46</v>
      </c>
      <c r="B9" s="30">
        <v>0</v>
      </c>
      <c r="C9" s="30">
        <v>1</v>
      </c>
      <c r="D9" s="30">
        <v>0</v>
      </c>
      <c r="E9" s="30">
        <v>0</v>
      </c>
      <c r="F9" s="30">
        <v>0</v>
      </c>
      <c r="G9" s="31">
        <v>1</v>
      </c>
    </row>
    <row r="10" spans="1:7" x14ac:dyDescent="0.25">
      <c r="A10" s="12" t="s">
        <v>47</v>
      </c>
      <c r="B10" s="32">
        <v>0</v>
      </c>
      <c r="C10" s="32">
        <v>0</v>
      </c>
      <c r="D10" s="32">
        <v>1</v>
      </c>
      <c r="E10" s="32">
        <v>0</v>
      </c>
      <c r="F10" s="32">
        <v>0</v>
      </c>
      <c r="G10" s="33">
        <v>1</v>
      </c>
    </row>
    <row r="11" spans="1:7" x14ac:dyDescent="0.25">
      <c r="A11" s="9" t="s">
        <v>49</v>
      </c>
      <c r="B11" s="25">
        <v>29</v>
      </c>
      <c r="C11" s="25">
        <v>185.00000000000011</v>
      </c>
      <c r="D11" s="25">
        <v>85</v>
      </c>
      <c r="E11" s="25">
        <v>43</v>
      </c>
      <c r="F11" s="25">
        <v>89</v>
      </c>
      <c r="G11" s="28">
        <v>431.00000000000011</v>
      </c>
    </row>
    <row r="12" spans="1:7" ht="15.75" thickBot="1" x14ac:dyDescent="0.3">
      <c r="A12" s="15" t="s">
        <v>50</v>
      </c>
      <c r="B12" s="34">
        <v>56</v>
      </c>
      <c r="C12" s="34">
        <v>278</v>
      </c>
      <c r="D12" s="34">
        <v>136</v>
      </c>
      <c r="E12" s="34">
        <v>71</v>
      </c>
      <c r="F12" s="34">
        <v>134</v>
      </c>
      <c r="G12" s="35">
        <v>675</v>
      </c>
    </row>
    <row r="13" spans="1:7" x14ac:dyDescent="0.25">
      <c r="A13" s="1" t="s">
        <v>208</v>
      </c>
    </row>
    <row r="15" spans="1:7" x14ac:dyDescent="0.25">
      <c r="A15" s="122" t="s">
        <v>263</v>
      </c>
    </row>
  </sheetData>
  <hyperlinks>
    <hyperlink ref="A15" location="INDICE!A1" display="Torna all'indice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9"/>
  <sheetViews>
    <sheetView workbookViewId="0">
      <selection activeCell="O34" sqref="O34"/>
    </sheetView>
  </sheetViews>
  <sheetFormatPr defaultRowHeight="15" x14ac:dyDescent="0.25"/>
  <cols>
    <col min="1" max="1" width="25.140625" style="1" customWidth="1"/>
    <col min="2" max="6" width="9.140625" style="1"/>
    <col min="7" max="7" width="12.28515625" style="1" bestFit="1" customWidth="1"/>
    <col min="8" max="16384" width="9.140625" style="1"/>
  </cols>
  <sheetData>
    <row r="1" spans="1:7" ht="15.75" thickBot="1" x14ac:dyDescent="0.3">
      <c r="A1" s="1" t="s">
        <v>239</v>
      </c>
    </row>
    <row r="2" spans="1:7" ht="15.75" thickBot="1" x14ac:dyDescent="0.3">
      <c r="A2" s="6"/>
      <c r="B2" s="42" t="s">
        <v>4</v>
      </c>
      <c r="C2" s="42" t="s">
        <v>2</v>
      </c>
      <c r="D2" s="42" t="s">
        <v>0</v>
      </c>
      <c r="E2" s="42" t="s">
        <v>1</v>
      </c>
      <c r="F2" s="42" t="s">
        <v>3</v>
      </c>
      <c r="G2" s="43" t="s">
        <v>6</v>
      </c>
    </row>
    <row r="3" spans="1:7" x14ac:dyDescent="0.25">
      <c r="A3" s="6" t="s">
        <v>55</v>
      </c>
      <c r="B3" s="26">
        <v>2661</v>
      </c>
      <c r="C3" s="26">
        <v>695</v>
      </c>
      <c r="D3" s="26">
        <v>1688</v>
      </c>
      <c r="E3" s="26">
        <v>636</v>
      </c>
      <c r="F3" s="26">
        <v>577</v>
      </c>
      <c r="G3" s="27">
        <v>6257</v>
      </c>
    </row>
    <row r="4" spans="1:7" x14ac:dyDescent="0.25">
      <c r="A4" s="9" t="s">
        <v>56</v>
      </c>
      <c r="B4" s="25">
        <v>1644</v>
      </c>
      <c r="C4" s="25">
        <v>558</v>
      </c>
      <c r="D4" s="25">
        <v>1033</v>
      </c>
      <c r="E4" s="25">
        <v>781</v>
      </c>
      <c r="F4" s="25">
        <v>584</v>
      </c>
      <c r="G4" s="28">
        <v>4600</v>
      </c>
    </row>
    <row r="5" spans="1:7" x14ac:dyDescent="0.25">
      <c r="A5" s="12" t="s">
        <v>57</v>
      </c>
      <c r="B5" s="32">
        <v>4305</v>
      </c>
      <c r="C5" s="32">
        <v>1253</v>
      </c>
      <c r="D5" s="32">
        <v>2721</v>
      </c>
      <c r="E5" s="32">
        <v>1417</v>
      </c>
      <c r="F5" s="32">
        <v>1161</v>
      </c>
      <c r="G5" s="33">
        <v>10857</v>
      </c>
    </row>
    <row r="6" spans="1:7" x14ac:dyDescent="0.25">
      <c r="A6" s="9" t="s">
        <v>58</v>
      </c>
      <c r="B6" s="25">
        <v>4746</v>
      </c>
      <c r="C6" s="25">
        <v>2097</v>
      </c>
      <c r="D6" s="25">
        <v>1315</v>
      </c>
      <c r="E6" s="25">
        <v>730</v>
      </c>
      <c r="F6" s="25">
        <v>816.99999999999943</v>
      </c>
      <c r="G6" s="28">
        <v>9705</v>
      </c>
    </row>
    <row r="7" spans="1:7" x14ac:dyDescent="0.25">
      <c r="A7" s="9" t="s">
        <v>59</v>
      </c>
      <c r="B7" s="25">
        <v>3593</v>
      </c>
      <c r="C7" s="25">
        <v>837</v>
      </c>
      <c r="D7" s="25">
        <v>1131</v>
      </c>
      <c r="E7" s="25">
        <v>865</v>
      </c>
      <c r="F7" s="25">
        <v>915</v>
      </c>
      <c r="G7" s="28">
        <v>7341</v>
      </c>
    </row>
    <row r="8" spans="1:7" x14ac:dyDescent="0.25">
      <c r="A8" s="12" t="s">
        <v>60</v>
      </c>
      <c r="B8" s="32">
        <v>8339</v>
      </c>
      <c r="C8" s="32">
        <v>2934</v>
      </c>
      <c r="D8" s="32">
        <v>2446</v>
      </c>
      <c r="E8" s="32">
        <v>1595</v>
      </c>
      <c r="F8" s="32">
        <v>1731.9999999999995</v>
      </c>
      <c r="G8" s="33">
        <v>17046</v>
      </c>
    </row>
    <row r="9" spans="1:7" x14ac:dyDescent="0.25">
      <c r="A9" s="9" t="s">
        <v>61</v>
      </c>
      <c r="B9" s="25">
        <v>1007</v>
      </c>
      <c r="C9" s="25">
        <v>1689</v>
      </c>
      <c r="D9" s="25">
        <v>701</v>
      </c>
      <c r="E9" s="25">
        <v>405</v>
      </c>
      <c r="F9" s="25">
        <v>372</v>
      </c>
      <c r="G9" s="28">
        <v>4174</v>
      </c>
    </row>
    <row r="10" spans="1:7" x14ac:dyDescent="0.25">
      <c r="A10" s="9" t="s">
        <v>62</v>
      </c>
      <c r="B10" s="25">
        <v>559</v>
      </c>
      <c r="C10" s="25">
        <v>532</v>
      </c>
      <c r="D10" s="25">
        <v>456</v>
      </c>
      <c r="E10" s="25">
        <v>531</v>
      </c>
      <c r="F10" s="25">
        <v>389</v>
      </c>
      <c r="G10" s="28">
        <v>2467</v>
      </c>
    </row>
    <row r="11" spans="1:7" x14ac:dyDescent="0.25">
      <c r="A11" s="12" t="s">
        <v>63</v>
      </c>
      <c r="B11" s="32">
        <v>1566</v>
      </c>
      <c r="C11" s="32">
        <v>2221</v>
      </c>
      <c r="D11" s="32">
        <v>1157</v>
      </c>
      <c r="E11" s="32">
        <v>936</v>
      </c>
      <c r="F11" s="32">
        <v>761</v>
      </c>
      <c r="G11" s="33">
        <v>6641</v>
      </c>
    </row>
    <row r="12" spans="1:7" x14ac:dyDescent="0.25">
      <c r="A12" s="9" t="s">
        <v>64</v>
      </c>
      <c r="B12" s="25">
        <v>388</v>
      </c>
      <c r="C12" s="25">
        <v>227</v>
      </c>
      <c r="D12" s="25">
        <v>385</v>
      </c>
      <c r="E12" s="25">
        <v>137</v>
      </c>
      <c r="F12" s="25">
        <v>281</v>
      </c>
      <c r="G12" s="28">
        <v>1418</v>
      </c>
    </row>
    <row r="13" spans="1:7" x14ac:dyDescent="0.25">
      <c r="A13" s="9" t="s">
        <v>65</v>
      </c>
      <c r="B13" s="25">
        <v>177</v>
      </c>
      <c r="C13" s="25">
        <v>295</v>
      </c>
      <c r="D13" s="25">
        <v>229</v>
      </c>
      <c r="E13" s="25">
        <v>379</v>
      </c>
      <c r="F13" s="25">
        <v>342</v>
      </c>
      <c r="G13" s="28">
        <v>1422</v>
      </c>
    </row>
    <row r="14" spans="1:7" ht="15.75" thickBot="1" x14ac:dyDescent="0.3">
      <c r="A14" s="15" t="s">
        <v>66</v>
      </c>
      <c r="B14" s="34">
        <v>565</v>
      </c>
      <c r="C14" s="34">
        <v>522</v>
      </c>
      <c r="D14" s="34">
        <v>614</v>
      </c>
      <c r="E14" s="34">
        <v>516</v>
      </c>
      <c r="F14" s="34">
        <v>623</v>
      </c>
      <c r="G14" s="35">
        <v>2840</v>
      </c>
    </row>
    <row r="15" spans="1:7" x14ac:dyDescent="0.25">
      <c r="A15" s="6" t="s">
        <v>55</v>
      </c>
      <c r="B15" s="18">
        <v>30.231765507839128</v>
      </c>
      <c r="C15" s="18">
        <v>14.762107051826678</v>
      </c>
      <c r="D15" s="18">
        <v>41.281486916116407</v>
      </c>
      <c r="E15" s="18">
        <v>33.333333333333336</v>
      </c>
      <c r="F15" s="18">
        <v>28.187591597459704</v>
      </c>
      <c r="G15" s="19">
        <v>29.029414493829453</v>
      </c>
    </row>
    <row r="16" spans="1:7" x14ac:dyDescent="0.25">
      <c r="A16" s="9" t="s">
        <v>56</v>
      </c>
      <c r="B16" s="20">
        <v>27.523857358111503</v>
      </c>
      <c r="C16" s="20">
        <v>25.112511251125113</v>
      </c>
      <c r="D16" s="20">
        <v>36.258336258336257</v>
      </c>
      <c r="E16" s="20">
        <v>30.555555555555557</v>
      </c>
      <c r="F16" s="20">
        <v>26.188340807174889</v>
      </c>
      <c r="G16" s="21">
        <v>29.058749210360077</v>
      </c>
    </row>
    <row r="17" spans="1:7" x14ac:dyDescent="0.25">
      <c r="A17" s="12" t="s">
        <v>57</v>
      </c>
      <c r="B17" s="20">
        <v>29.137055837563452</v>
      </c>
      <c r="C17" s="20">
        <v>18.08080808080808</v>
      </c>
      <c r="D17" s="20">
        <v>39.218795041798792</v>
      </c>
      <c r="E17" s="20">
        <v>31.742831541218639</v>
      </c>
      <c r="F17" s="20">
        <v>27.145195230301614</v>
      </c>
      <c r="G17" s="21">
        <v>29.041836079606249</v>
      </c>
    </row>
    <row r="18" spans="1:7" x14ac:dyDescent="0.25">
      <c r="A18" s="9" t="s">
        <v>58</v>
      </c>
      <c r="B18" s="38">
        <v>53.919563735514657</v>
      </c>
      <c r="C18" s="38">
        <v>44.541206457094304</v>
      </c>
      <c r="D18" s="38">
        <v>32.159452188799214</v>
      </c>
      <c r="E18" s="38">
        <v>38.259958071278824</v>
      </c>
      <c r="F18" s="38">
        <v>39.912066438690751</v>
      </c>
      <c r="G18" s="39">
        <v>45.026445207386097</v>
      </c>
    </row>
    <row r="19" spans="1:7" x14ac:dyDescent="0.25">
      <c r="A19" s="9" t="s">
        <v>59</v>
      </c>
      <c r="B19" s="20">
        <v>60.154026452368996</v>
      </c>
      <c r="C19" s="20">
        <v>37.66876687668767</v>
      </c>
      <c r="D19" s="20">
        <v>39.698139698139698</v>
      </c>
      <c r="E19" s="20">
        <v>33.841940532081374</v>
      </c>
      <c r="F19" s="20">
        <v>41.031390134529147</v>
      </c>
      <c r="G19" s="21">
        <v>46.373973468098548</v>
      </c>
    </row>
    <row r="20" spans="1:7" x14ac:dyDescent="0.25">
      <c r="A20" s="12" t="s">
        <v>60</v>
      </c>
      <c r="B20" s="44">
        <v>56.439932318104908</v>
      </c>
      <c r="C20" s="44">
        <v>42.337662337662337</v>
      </c>
      <c r="D20" s="44">
        <v>35.255116748342459</v>
      </c>
      <c r="E20" s="44">
        <v>35.730286738351253</v>
      </c>
      <c r="F20" s="44">
        <v>40.495674538227718</v>
      </c>
      <c r="G20" s="45">
        <v>45.597046864968974</v>
      </c>
    </row>
    <row r="21" spans="1:7" x14ac:dyDescent="0.25">
      <c r="A21" s="9" t="s">
        <v>61</v>
      </c>
      <c r="B21" s="20">
        <v>11.440581685980458</v>
      </c>
      <c r="C21" s="20">
        <v>35.875106202209004</v>
      </c>
      <c r="D21" s="20">
        <v>17.143555881633652</v>
      </c>
      <c r="E21" s="20">
        <v>21.226415094339622</v>
      </c>
      <c r="F21" s="20">
        <v>18.172936003908163</v>
      </c>
      <c r="G21" s="21">
        <v>19.365315022733601</v>
      </c>
    </row>
    <row r="22" spans="1:7" x14ac:dyDescent="0.25">
      <c r="A22" s="9" t="s">
        <v>62</v>
      </c>
      <c r="B22" s="20">
        <v>9.3587811819856022</v>
      </c>
      <c r="C22" s="20">
        <v>23.942394239423944</v>
      </c>
      <c r="D22" s="20">
        <v>16.005616005616005</v>
      </c>
      <c r="E22" s="20">
        <v>20.774647887323944</v>
      </c>
      <c r="F22" s="20">
        <v>17.443946188340806</v>
      </c>
      <c r="G22" s="21">
        <v>15.584333543903981</v>
      </c>
    </row>
    <row r="23" spans="1:7" x14ac:dyDescent="0.25">
      <c r="A23" s="12" t="s">
        <v>63</v>
      </c>
      <c r="B23" s="20">
        <v>10.598984771573605</v>
      </c>
      <c r="C23" s="20">
        <v>32.049062049062051</v>
      </c>
      <c r="D23" s="20">
        <v>16.676275583741713</v>
      </c>
      <c r="E23" s="20">
        <v>20.967741935483872</v>
      </c>
      <c r="F23" s="20">
        <v>17.792845452419922</v>
      </c>
      <c r="G23" s="21">
        <v>17.764284185747915</v>
      </c>
    </row>
    <row r="24" spans="1:7" x14ac:dyDescent="0.25">
      <c r="A24" s="9" t="s">
        <v>64</v>
      </c>
      <c r="B24" s="38">
        <v>4.4080890706657581</v>
      </c>
      <c r="C24" s="38">
        <v>4.8215802888700088</v>
      </c>
      <c r="D24" s="38">
        <v>9.415505013450721</v>
      </c>
      <c r="E24" s="38">
        <v>7.1802935010482178</v>
      </c>
      <c r="F24" s="38">
        <v>13.727405959941381</v>
      </c>
      <c r="G24" s="39">
        <v>6.578825276050849</v>
      </c>
    </row>
    <row r="25" spans="1:7" x14ac:dyDescent="0.25">
      <c r="A25" s="9" t="s">
        <v>65</v>
      </c>
      <c r="B25" s="20">
        <v>2.9633350075339027</v>
      </c>
      <c r="C25" s="20">
        <v>13.276327632763277</v>
      </c>
      <c r="D25" s="20">
        <v>8.0379080379080374</v>
      </c>
      <c r="E25" s="20">
        <v>14.827856025039123</v>
      </c>
      <c r="F25" s="20">
        <v>15.336322869955158</v>
      </c>
      <c r="G25" s="21">
        <v>8.9829437776373968</v>
      </c>
    </row>
    <row r="26" spans="1:7" ht="15.75" thickBot="1" x14ac:dyDescent="0.3">
      <c r="A26" s="15" t="s">
        <v>66</v>
      </c>
      <c r="B26" s="22">
        <v>3.8240270727580374</v>
      </c>
      <c r="C26" s="22">
        <v>7.5324675324675328</v>
      </c>
      <c r="D26" s="22">
        <v>8.8498126261170373</v>
      </c>
      <c r="E26" s="22">
        <v>11.559139784946236</v>
      </c>
      <c r="F26" s="22">
        <v>14.566284779050736</v>
      </c>
      <c r="G26" s="23">
        <v>7.5968328696768674</v>
      </c>
    </row>
    <row r="27" spans="1:7" x14ac:dyDescent="0.25">
      <c r="A27" s="1" t="s">
        <v>208</v>
      </c>
      <c r="B27" s="20"/>
      <c r="C27" s="20"/>
      <c r="D27" s="20"/>
      <c r="E27" s="20"/>
      <c r="F27" s="20"/>
      <c r="G27" s="20"/>
    </row>
    <row r="29" spans="1:7" x14ac:dyDescent="0.25">
      <c r="A29" s="122" t="s">
        <v>263</v>
      </c>
    </row>
  </sheetData>
  <hyperlinks>
    <hyperlink ref="A29" location="INDICE!A1" display="Torna all'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3"/>
  <sheetViews>
    <sheetView workbookViewId="0">
      <selection activeCell="J32" sqref="J32"/>
    </sheetView>
  </sheetViews>
  <sheetFormatPr defaultRowHeight="15" x14ac:dyDescent="0.25"/>
  <cols>
    <col min="1" max="1" width="19" style="1" customWidth="1"/>
    <col min="2" max="2" width="12.28515625" style="1" customWidth="1"/>
    <col min="3" max="3" width="12.7109375" style="1" customWidth="1"/>
    <col min="4" max="4" width="13.42578125" style="1" customWidth="1"/>
    <col min="5" max="5" width="11.5703125" style="1" customWidth="1"/>
    <col min="6" max="6" width="15.28515625" style="1" customWidth="1"/>
    <col min="7" max="16384" width="9.140625" style="1"/>
  </cols>
  <sheetData>
    <row r="1" spans="1:9" x14ac:dyDescent="0.25">
      <c r="A1" s="1" t="s">
        <v>259</v>
      </c>
    </row>
    <row r="2" spans="1:9" ht="53.25" customHeight="1" x14ac:dyDescent="0.25">
      <c r="A2" s="110" t="s">
        <v>97</v>
      </c>
      <c r="B2" s="95" t="s">
        <v>122</v>
      </c>
      <c r="C2" s="95" t="s">
        <v>207</v>
      </c>
      <c r="D2" s="96" t="s">
        <v>123</v>
      </c>
      <c r="E2" s="111"/>
      <c r="F2" s="111"/>
    </row>
    <row r="3" spans="1:9" x14ac:dyDescent="0.25">
      <c r="A3" s="82" t="s">
        <v>0</v>
      </c>
      <c r="B3" s="112">
        <v>1588</v>
      </c>
      <c r="C3" s="10">
        <v>179</v>
      </c>
      <c r="D3" s="65">
        <v>20.217909662006026</v>
      </c>
      <c r="E3" s="113"/>
    </row>
    <row r="4" spans="1:9" x14ac:dyDescent="0.25">
      <c r="A4" s="82" t="s">
        <v>1</v>
      </c>
      <c r="B4" s="10">
        <v>778</v>
      </c>
      <c r="C4" s="10">
        <v>134</v>
      </c>
      <c r="D4" s="65">
        <v>21.905883428135709</v>
      </c>
      <c r="E4" s="66"/>
    </row>
    <row r="5" spans="1:9" x14ac:dyDescent="0.25">
      <c r="A5" s="82" t="s">
        <v>2</v>
      </c>
      <c r="B5" s="10">
        <v>812</v>
      </c>
      <c r="C5" s="25">
        <v>134</v>
      </c>
      <c r="D5" s="65">
        <v>22.088779796959876</v>
      </c>
      <c r="E5" s="66"/>
    </row>
    <row r="6" spans="1:9" x14ac:dyDescent="0.25">
      <c r="A6" s="82" t="s">
        <v>3</v>
      </c>
      <c r="B6" s="25">
        <v>1099</v>
      </c>
      <c r="C6" s="25">
        <v>152</v>
      </c>
      <c r="D6" s="65">
        <v>21.3614033776418</v>
      </c>
      <c r="E6" s="66"/>
    </row>
    <row r="7" spans="1:9" x14ac:dyDescent="0.25">
      <c r="A7" s="82" t="s">
        <v>4</v>
      </c>
      <c r="B7" s="25">
        <v>1014</v>
      </c>
      <c r="C7" s="25">
        <v>97</v>
      </c>
      <c r="D7" s="65">
        <v>27.949777544770338</v>
      </c>
      <c r="E7" s="66"/>
    </row>
    <row r="8" spans="1:9" x14ac:dyDescent="0.25">
      <c r="A8" s="82" t="s">
        <v>124</v>
      </c>
      <c r="B8" s="25">
        <v>1550</v>
      </c>
      <c r="C8" s="25">
        <v>181</v>
      </c>
      <c r="D8" s="65">
        <v>18.978240549182711</v>
      </c>
      <c r="E8" s="66"/>
      <c r="I8" s="66"/>
    </row>
    <row r="9" spans="1:9" x14ac:dyDescent="0.25">
      <c r="A9" s="82" t="s">
        <v>125</v>
      </c>
      <c r="B9" s="25">
        <v>1002</v>
      </c>
      <c r="C9" s="25">
        <v>240</v>
      </c>
      <c r="D9" s="65">
        <v>15.022475663983451</v>
      </c>
      <c r="E9" s="66"/>
      <c r="I9" s="66"/>
    </row>
    <row r="10" spans="1:9" x14ac:dyDescent="0.25">
      <c r="A10" s="75" t="s">
        <v>5</v>
      </c>
      <c r="B10" s="32">
        <f>SUM(B3:B9)</f>
        <v>7843</v>
      </c>
      <c r="C10" s="32">
        <f>SUM(C3:C9)</f>
        <v>1117</v>
      </c>
      <c r="D10" s="98"/>
      <c r="E10" s="66"/>
    </row>
    <row r="11" spans="1:9" x14ac:dyDescent="0.25">
      <c r="A11" s="1" t="s">
        <v>208</v>
      </c>
      <c r="D11" s="66"/>
    </row>
    <row r="12" spans="1:9" x14ac:dyDescent="0.25">
      <c r="D12" s="66"/>
    </row>
    <row r="13" spans="1:9" x14ac:dyDescent="0.25">
      <c r="A13" s="122" t="s">
        <v>263</v>
      </c>
    </row>
  </sheetData>
  <hyperlinks>
    <hyperlink ref="A13" location="INDICE!A1" display="Torna all'indice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19"/>
  <sheetViews>
    <sheetView zoomScaleNormal="100" workbookViewId="0">
      <selection activeCell="O34" sqref="O34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238</v>
      </c>
    </row>
    <row r="2" spans="1:3" x14ac:dyDescent="0.25">
      <c r="A2" s="10"/>
      <c r="B2" s="24" t="s">
        <v>8</v>
      </c>
      <c r="C2" s="1" t="s">
        <v>9</v>
      </c>
    </row>
    <row r="3" spans="1:3" x14ac:dyDescent="0.25">
      <c r="A3" s="10" t="s">
        <v>51</v>
      </c>
      <c r="B3" s="25">
        <v>4720</v>
      </c>
      <c r="C3" s="25">
        <v>5370</v>
      </c>
    </row>
    <row r="4" spans="1:3" x14ac:dyDescent="0.25">
      <c r="A4" s="10" t="s">
        <v>52</v>
      </c>
      <c r="B4" s="1">
        <v>13665</v>
      </c>
      <c r="C4" s="1">
        <v>8018</v>
      </c>
    </row>
    <row r="5" spans="1:3" x14ac:dyDescent="0.25">
      <c r="A5" s="10" t="s">
        <v>53</v>
      </c>
      <c r="B5" s="1">
        <v>2060</v>
      </c>
      <c r="C5" s="1">
        <v>2090</v>
      </c>
    </row>
    <row r="6" spans="1:3" x14ac:dyDescent="0.25">
      <c r="A6" s="10" t="s">
        <v>54</v>
      </c>
      <c r="B6" s="1">
        <v>1109</v>
      </c>
      <c r="C6" s="1">
        <v>352</v>
      </c>
    </row>
    <row r="17" spans="1:1" x14ac:dyDescent="0.25">
      <c r="A17" s="1" t="s">
        <v>208</v>
      </c>
    </row>
    <row r="19" spans="1:1" x14ac:dyDescent="0.25">
      <c r="A19" s="122" t="s">
        <v>263</v>
      </c>
    </row>
  </sheetData>
  <hyperlinks>
    <hyperlink ref="A19" location="INDICE!A1" display="Torna all'indice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3"/>
  <sheetViews>
    <sheetView workbookViewId="0">
      <selection activeCell="O34" sqref="O34"/>
    </sheetView>
  </sheetViews>
  <sheetFormatPr defaultRowHeight="15" x14ac:dyDescent="0.25"/>
  <cols>
    <col min="1" max="1" width="25.140625" style="1" customWidth="1"/>
    <col min="2" max="6" width="9.140625" style="1"/>
    <col min="7" max="7" width="12.28515625" style="1" bestFit="1" customWidth="1"/>
    <col min="8" max="16384" width="9.140625" style="1"/>
  </cols>
  <sheetData>
    <row r="1" spans="1:7" ht="15.75" thickBot="1" x14ac:dyDescent="0.3">
      <c r="A1" s="1" t="s">
        <v>240</v>
      </c>
    </row>
    <row r="2" spans="1:7" ht="15.75" thickBot="1" x14ac:dyDescent="0.3">
      <c r="A2" s="6"/>
      <c r="B2" s="40" t="s">
        <v>4</v>
      </c>
      <c r="C2" s="40" t="s">
        <v>2</v>
      </c>
      <c r="D2" s="40" t="s">
        <v>0</v>
      </c>
      <c r="E2" s="40" t="s">
        <v>1</v>
      </c>
      <c r="F2" s="40" t="s">
        <v>3</v>
      </c>
      <c r="G2" s="41" t="s">
        <v>6</v>
      </c>
    </row>
    <row r="3" spans="1:7" x14ac:dyDescent="0.25">
      <c r="A3" s="6" t="s">
        <v>55</v>
      </c>
      <c r="B3" s="26">
        <v>3</v>
      </c>
      <c r="C3" s="26">
        <v>30</v>
      </c>
      <c r="D3" s="26">
        <v>23</v>
      </c>
      <c r="E3" s="26">
        <v>9</v>
      </c>
      <c r="F3" s="26">
        <v>24</v>
      </c>
      <c r="G3" s="27">
        <v>89</v>
      </c>
    </row>
    <row r="4" spans="1:7" x14ac:dyDescent="0.25">
      <c r="A4" s="9" t="s">
        <v>56</v>
      </c>
      <c r="B4" s="25">
        <v>13</v>
      </c>
      <c r="C4" s="25">
        <v>68</v>
      </c>
      <c r="D4" s="25">
        <v>50</v>
      </c>
      <c r="E4" s="25">
        <v>30</v>
      </c>
      <c r="F4" s="25">
        <v>35</v>
      </c>
      <c r="G4" s="28">
        <v>196</v>
      </c>
    </row>
    <row r="5" spans="1:7" x14ac:dyDescent="0.25">
      <c r="A5" s="29" t="s">
        <v>58</v>
      </c>
      <c r="B5" s="30">
        <v>25</v>
      </c>
      <c r="C5" s="30">
        <v>134</v>
      </c>
      <c r="D5" s="30">
        <v>56</v>
      </c>
      <c r="E5" s="30">
        <v>32</v>
      </c>
      <c r="F5" s="30">
        <v>56</v>
      </c>
      <c r="G5" s="31">
        <v>303</v>
      </c>
    </row>
    <row r="6" spans="1:7" x14ac:dyDescent="0.25">
      <c r="A6" s="12" t="s">
        <v>59</v>
      </c>
      <c r="B6" s="32">
        <v>40</v>
      </c>
      <c r="C6" s="32">
        <v>189</v>
      </c>
      <c r="D6" s="32">
        <v>81.000000000000114</v>
      </c>
      <c r="E6" s="32">
        <v>41</v>
      </c>
      <c r="F6" s="32">
        <v>78</v>
      </c>
      <c r="G6" s="33">
        <v>429.00000000000011</v>
      </c>
    </row>
    <row r="7" spans="1:7" x14ac:dyDescent="0.25">
      <c r="A7" s="9" t="s">
        <v>61</v>
      </c>
      <c r="B7" s="25">
        <v>1</v>
      </c>
      <c r="C7" s="25">
        <v>16</v>
      </c>
      <c r="D7" s="25">
        <v>0</v>
      </c>
      <c r="E7" s="25">
        <v>0</v>
      </c>
      <c r="F7" s="25">
        <v>7</v>
      </c>
      <c r="G7" s="28">
        <v>24</v>
      </c>
    </row>
    <row r="8" spans="1:7" x14ac:dyDescent="0.25">
      <c r="A8" s="12" t="s">
        <v>62</v>
      </c>
      <c r="B8" s="32">
        <v>3</v>
      </c>
      <c r="C8" s="32">
        <v>21</v>
      </c>
      <c r="D8" s="32">
        <v>5</v>
      </c>
      <c r="E8" s="32">
        <v>0</v>
      </c>
      <c r="F8" s="32">
        <v>9</v>
      </c>
      <c r="G8" s="33">
        <v>38</v>
      </c>
    </row>
    <row r="9" spans="1:7" x14ac:dyDescent="0.25">
      <c r="A9" s="9" t="s">
        <v>64</v>
      </c>
      <c r="B9" s="25">
        <v>0</v>
      </c>
      <c r="C9" s="25">
        <v>5</v>
      </c>
      <c r="D9" s="25">
        <v>6</v>
      </c>
      <c r="E9" s="25">
        <v>2</v>
      </c>
      <c r="F9" s="25">
        <v>2</v>
      </c>
      <c r="G9" s="28">
        <v>15</v>
      </c>
    </row>
    <row r="10" spans="1:7" ht="15.75" thickBot="1" x14ac:dyDescent="0.3">
      <c r="A10" s="15" t="s">
        <v>65</v>
      </c>
      <c r="B10" s="34">
        <v>0</v>
      </c>
      <c r="C10" s="34">
        <v>0</v>
      </c>
      <c r="D10" s="34">
        <v>0</v>
      </c>
      <c r="E10" s="34">
        <v>0</v>
      </c>
      <c r="F10" s="34">
        <v>12</v>
      </c>
      <c r="G10" s="35">
        <v>12</v>
      </c>
    </row>
    <row r="11" spans="1:7" x14ac:dyDescent="0.25">
      <c r="A11" s="1" t="s">
        <v>208</v>
      </c>
    </row>
    <row r="13" spans="1:7" x14ac:dyDescent="0.25">
      <c r="A13" s="122" t="s">
        <v>263</v>
      </c>
    </row>
  </sheetData>
  <hyperlinks>
    <hyperlink ref="A13" location="INDICE!A1" display="Torna all'indice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7"/>
  <sheetViews>
    <sheetView workbookViewId="0">
      <selection activeCell="O34" sqref="O34"/>
    </sheetView>
  </sheetViews>
  <sheetFormatPr defaultRowHeight="15" x14ac:dyDescent="0.25"/>
  <cols>
    <col min="1" max="1" width="18.85546875" style="1" customWidth="1"/>
    <col min="2" max="5" width="9.140625" style="1"/>
    <col min="6" max="6" width="9.140625" style="1" customWidth="1"/>
    <col min="7" max="7" width="13.140625" style="1" customWidth="1"/>
    <col min="8" max="16384" width="9.140625" style="1"/>
  </cols>
  <sheetData>
    <row r="1" spans="1:7" ht="15.75" thickBot="1" x14ac:dyDescent="0.3">
      <c r="A1" s="1" t="s">
        <v>241</v>
      </c>
    </row>
    <row r="2" spans="1:7" ht="15.75" thickBot="1" x14ac:dyDescent="0.3">
      <c r="A2" s="3"/>
      <c r="B2" s="4" t="s">
        <v>4</v>
      </c>
      <c r="C2" s="4" t="s">
        <v>2</v>
      </c>
      <c r="D2" s="4" t="s">
        <v>0</v>
      </c>
      <c r="E2" s="4" t="s">
        <v>1</v>
      </c>
      <c r="F2" s="4" t="s">
        <v>3</v>
      </c>
      <c r="G2" s="5" t="s">
        <v>6</v>
      </c>
    </row>
    <row r="3" spans="1:7" x14ac:dyDescent="0.25">
      <c r="A3" s="6" t="s">
        <v>67</v>
      </c>
      <c r="B3" s="26">
        <v>6481</v>
      </c>
      <c r="C3" s="26">
        <v>5451</v>
      </c>
      <c r="D3" s="26">
        <v>3862</v>
      </c>
      <c r="E3" s="26">
        <v>3073</v>
      </c>
      <c r="F3" s="26">
        <v>2816</v>
      </c>
      <c r="G3" s="27">
        <v>21683</v>
      </c>
    </row>
    <row r="4" spans="1:7" x14ac:dyDescent="0.25">
      <c r="A4" s="36" t="s">
        <v>68</v>
      </c>
      <c r="B4" s="25">
        <v>4134</v>
      </c>
      <c r="C4" s="25">
        <v>3921</v>
      </c>
      <c r="D4" s="25">
        <v>2277</v>
      </c>
      <c r="E4" s="25">
        <v>1448</v>
      </c>
      <c r="F4" s="25">
        <v>1341</v>
      </c>
      <c r="G4" s="28">
        <v>13121</v>
      </c>
    </row>
    <row r="5" spans="1:7" x14ac:dyDescent="0.25">
      <c r="A5" s="36" t="s">
        <v>69</v>
      </c>
      <c r="B5" s="25">
        <v>2347</v>
      </c>
      <c r="C5" s="25">
        <v>1530</v>
      </c>
      <c r="D5" s="25">
        <v>1585</v>
      </c>
      <c r="E5" s="25">
        <v>1625</v>
      </c>
      <c r="F5" s="25">
        <v>1475</v>
      </c>
      <c r="G5" s="28">
        <v>8562</v>
      </c>
    </row>
    <row r="6" spans="1:7" x14ac:dyDescent="0.25">
      <c r="A6" s="29" t="s">
        <v>70</v>
      </c>
      <c r="B6" s="30">
        <v>8294</v>
      </c>
      <c r="C6" s="30">
        <v>1479</v>
      </c>
      <c r="D6" s="30">
        <v>3076</v>
      </c>
      <c r="E6" s="30">
        <v>1391</v>
      </c>
      <c r="F6" s="30">
        <v>1461</v>
      </c>
      <c r="G6" s="31">
        <v>15701</v>
      </c>
    </row>
    <row r="7" spans="1:7" x14ac:dyDescent="0.25">
      <c r="A7" s="36" t="s">
        <v>68</v>
      </c>
      <c r="B7" s="25">
        <v>4668</v>
      </c>
      <c r="C7" s="25">
        <v>787</v>
      </c>
      <c r="D7" s="25">
        <v>1812</v>
      </c>
      <c r="E7" s="25">
        <v>460</v>
      </c>
      <c r="F7" s="25">
        <v>706</v>
      </c>
      <c r="G7" s="28">
        <v>8433</v>
      </c>
    </row>
    <row r="8" spans="1:7" ht="15.75" thickBot="1" x14ac:dyDescent="0.3">
      <c r="A8" s="37" t="s">
        <v>69</v>
      </c>
      <c r="B8" s="34">
        <v>3626</v>
      </c>
      <c r="C8" s="34">
        <v>692</v>
      </c>
      <c r="D8" s="34">
        <v>1264</v>
      </c>
      <c r="E8" s="34">
        <v>931</v>
      </c>
      <c r="F8" s="34">
        <v>755</v>
      </c>
      <c r="G8" s="35">
        <v>7268</v>
      </c>
    </row>
    <row r="9" spans="1:7" x14ac:dyDescent="0.25">
      <c r="A9" s="6" t="s">
        <v>67</v>
      </c>
      <c r="B9" s="20">
        <v>43.864636209813874</v>
      </c>
      <c r="C9" s="20">
        <v>78.658008658008654</v>
      </c>
      <c r="D9" s="20">
        <v>55.664456615739404</v>
      </c>
      <c r="E9" s="20">
        <v>68.839605734767019</v>
      </c>
      <c r="F9" s="20">
        <v>65.840542436287123</v>
      </c>
      <c r="G9" s="21">
        <v>58.000748983522364</v>
      </c>
    </row>
    <row r="10" spans="1:7" x14ac:dyDescent="0.25">
      <c r="A10" s="36" t="s">
        <v>68</v>
      </c>
      <c r="B10" s="20">
        <v>46.96659850034083</v>
      </c>
      <c r="C10" s="20">
        <v>83.283772302463888</v>
      </c>
      <c r="D10" s="20">
        <v>55.685986793837124</v>
      </c>
      <c r="E10" s="20">
        <v>75.890985324947593</v>
      </c>
      <c r="F10" s="20">
        <v>65.510503175378602</v>
      </c>
      <c r="G10" s="21">
        <v>60.875011598775167</v>
      </c>
    </row>
    <row r="11" spans="1:7" x14ac:dyDescent="0.25">
      <c r="A11" s="36" t="s">
        <v>69</v>
      </c>
      <c r="B11" s="20">
        <v>39.293487359785701</v>
      </c>
      <c r="C11" s="20">
        <v>68.856885688568852</v>
      </c>
      <c r="D11" s="20">
        <v>55.63355563355563</v>
      </c>
      <c r="E11" s="20">
        <v>63.575899843505475</v>
      </c>
      <c r="F11" s="20">
        <v>66.143497757847527</v>
      </c>
      <c r="G11" s="21">
        <v>54.087176247631078</v>
      </c>
    </row>
    <row r="12" spans="1:7" x14ac:dyDescent="0.25">
      <c r="A12" s="29" t="s">
        <v>70</v>
      </c>
      <c r="B12" s="38">
        <v>56.135363790186126</v>
      </c>
      <c r="C12" s="38">
        <v>21.341991341991342</v>
      </c>
      <c r="D12" s="38">
        <v>44.335543384260596</v>
      </c>
      <c r="E12" s="38">
        <v>31.160394265232974</v>
      </c>
      <c r="F12" s="38">
        <v>34.159457563712884</v>
      </c>
      <c r="G12" s="39">
        <v>41.999251016477636</v>
      </c>
    </row>
    <row r="13" spans="1:7" x14ac:dyDescent="0.25">
      <c r="A13" s="36" t="s">
        <v>68</v>
      </c>
      <c r="B13" s="20">
        <v>53.03340149965917</v>
      </c>
      <c r="C13" s="20">
        <v>16.716227697536109</v>
      </c>
      <c r="D13" s="20">
        <v>44.314013206162876</v>
      </c>
      <c r="E13" s="20">
        <v>24.109014675052411</v>
      </c>
      <c r="F13" s="20">
        <v>34.489496824621398</v>
      </c>
      <c r="G13" s="21">
        <v>39.124988401224833</v>
      </c>
    </row>
    <row r="14" spans="1:7" ht="15.75" thickBot="1" x14ac:dyDescent="0.3">
      <c r="A14" s="37" t="s">
        <v>69</v>
      </c>
      <c r="B14" s="22">
        <v>60.706512640214299</v>
      </c>
      <c r="C14" s="22">
        <v>31.143114311431145</v>
      </c>
      <c r="D14" s="22">
        <v>44.36644436644437</v>
      </c>
      <c r="E14" s="22">
        <v>36.424100156494525</v>
      </c>
      <c r="F14" s="22">
        <v>33.856502242152466</v>
      </c>
      <c r="G14" s="23">
        <v>45.912823752368922</v>
      </c>
    </row>
    <row r="15" spans="1:7" x14ac:dyDescent="0.25">
      <c r="A15" s="1" t="s">
        <v>208</v>
      </c>
    </row>
    <row r="17" spans="1:1" x14ac:dyDescent="0.25">
      <c r="A17" s="122" t="s">
        <v>263</v>
      </c>
    </row>
  </sheetData>
  <hyperlinks>
    <hyperlink ref="A17" location="INDICE!A1" display="Torna all'indice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5"/>
  <sheetViews>
    <sheetView workbookViewId="0">
      <selection activeCell="O34" sqref="O34"/>
    </sheetView>
  </sheetViews>
  <sheetFormatPr defaultRowHeight="15" x14ac:dyDescent="0.25"/>
  <cols>
    <col min="1" max="1" width="23.28515625" style="1" customWidth="1"/>
    <col min="2" max="6" width="9.140625" style="1"/>
    <col min="7" max="7" width="12.85546875" style="1" customWidth="1"/>
    <col min="8" max="16384" width="9.140625" style="1"/>
  </cols>
  <sheetData>
    <row r="1" spans="1:7" ht="15" customHeight="1" thickBot="1" x14ac:dyDescent="0.3">
      <c r="A1" s="1" t="s">
        <v>242</v>
      </c>
    </row>
    <row r="2" spans="1:7" ht="15.75" thickBot="1" x14ac:dyDescent="0.3">
      <c r="A2" s="3"/>
      <c r="B2" s="4" t="s">
        <v>4</v>
      </c>
      <c r="C2" s="4" t="s">
        <v>2</v>
      </c>
      <c r="D2" s="4" t="s">
        <v>0</v>
      </c>
      <c r="E2" s="4" t="s">
        <v>1</v>
      </c>
      <c r="F2" s="4" t="s">
        <v>3</v>
      </c>
      <c r="G2" s="5" t="s">
        <v>6</v>
      </c>
    </row>
    <row r="3" spans="1:7" x14ac:dyDescent="0.25">
      <c r="A3" s="6" t="s">
        <v>71</v>
      </c>
      <c r="B3" s="26">
        <v>6083</v>
      </c>
      <c r="C3" s="26">
        <v>3522</v>
      </c>
      <c r="D3" s="26">
        <v>2232</v>
      </c>
      <c r="E3" s="26">
        <v>1124</v>
      </c>
      <c r="F3" s="26">
        <v>1244</v>
      </c>
      <c r="G3" s="27">
        <f t="shared" ref="G3:G17" si="0">D3+C3+E3+F3+B3</f>
        <v>14205</v>
      </c>
    </row>
    <row r="4" spans="1:7" x14ac:dyDescent="0.25">
      <c r="A4" s="9" t="s">
        <v>72</v>
      </c>
      <c r="B4" s="25">
        <v>4225</v>
      </c>
      <c r="C4" s="25">
        <v>1034</v>
      </c>
      <c r="D4" s="25">
        <v>1766</v>
      </c>
      <c r="E4" s="25">
        <v>1236</v>
      </c>
      <c r="F4" s="25">
        <v>1333</v>
      </c>
      <c r="G4" s="28">
        <f t="shared" si="0"/>
        <v>9594</v>
      </c>
    </row>
    <row r="5" spans="1:7" x14ac:dyDescent="0.25">
      <c r="A5" s="9" t="s">
        <v>73</v>
      </c>
      <c r="B5" s="25">
        <v>10308</v>
      </c>
      <c r="C5" s="25">
        <v>4556</v>
      </c>
      <c r="D5" s="25">
        <v>3998</v>
      </c>
      <c r="E5" s="25">
        <v>2360</v>
      </c>
      <c r="F5" s="25">
        <v>2577</v>
      </c>
      <c r="G5" s="28">
        <f t="shared" si="0"/>
        <v>23799</v>
      </c>
    </row>
    <row r="6" spans="1:7" x14ac:dyDescent="0.25">
      <c r="A6" s="29" t="s">
        <v>74</v>
      </c>
      <c r="B6" s="30">
        <v>1309</v>
      </c>
      <c r="C6" s="30">
        <v>969</v>
      </c>
      <c r="D6" s="30">
        <v>812</v>
      </c>
      <c r="E6" s="30">
        <v>528</v>
      </c>
      <c r="F6" s="30">
        <v>409</v>
      </c>
      <c r="G6" s="31">
        <f t="shared" si="0"/>
        <v>4027</v>
      </c>
    </row>
    <row r="7" spans="1:7" x14ac:dyDescent="0.25">
      <c r="A7" s="9" t="s">
        <v>75</v>
      </c>
      <c r="B7" s="25">
        <v>1150</v>
      </c>
      <c r="C7" s="25">
        <v>996</v>
      </c>
      <c r="D7" s="25">
        <v>488</v>
      </c>
      <c r="E7" s="25">
        <v>674</v>
      </c>
      <c r="F7" s="25">
        <v>513</v>
      </c>
      <c r="G7" s="28">
        <f t="shared" si="0"/>
        <v>3821</v>
      </c>
    </row>
    <row r="8" spans="1:7" x14ac:dyDescent="0.25">
      <c r="A8" s="12" t="s">
        <v>76</v>
      </c>
      <c r="B8" s="32">
        <v>2459</v>
      </c>
      <c r="C8" s="32">
        <v>1965</v>
      </c>
      <c r="D8" s="32">
        <v>1300</v>
      </c>
      <c r="E8" s="32">
        <v>1202</v>
      </c>
      <c r="F8" s="32">
        <v>922.00000000000068</v>
      </c>
      <c r="G8" s="33">
        <f t="shared" si="0"/>
        <v>7848.0000000000009</v>
      </c>
    </row>
    <row r="9" spans="1:7" x14ac:dyDescent="0.25">
      <c r="A9" s="9" t="s">
        <v>77</v>
      </c>
      <c r="B9" s="25">
        <v>460</v>
      </c>
      <c r="C9" s="25">
        <v>107</v>
      </c>
      <c r="D9" s="25">
        <v>624</v>
      </c>
      <c r="E9" s="25">
        <v>140</v>
      </c>
      <c r="F9" s="25">
        <v>197</v>
      </c>
      <c r="G9" s="28">
        <f t="shared" si="0"/>
        <v>1528</v>
      </c>
    </row>
    <row r="10" spans="1:7" x14ac:dyDescent="0.25">
      <c r="A10" s="9" t="s">
        <v>78</v>
      </c>
      <c r="B10" s="25">
        <v>243</v>
      </c>
      <c r="C10" s="25">
        <v>111</v>
      </c>
      <c r="D10" s="25">
        <v>365</v>
      </c>
      <c r="E10" s="25">
        <v>230</v>
      </c>
      <c r="F10" s="25">
        <v>299</v>
      </c>
      <c r="G10" s="28">
        <f t="shared" si="0"/>
        <v>1248</v>
      </c>
    </row>
    <row r="11" spans="1:7" x14ac:dyDescent="0.25">
      <c r="A11" s="9" t="s">
        <v>79</v>
      </c>
      <c r="B11" s="25">
        <v>703</v>
      </c>
      <c r="C11" s="25">
        <v>218</v>
      </c>
      <c r="D11" s="25">
        <v>989</v>
      </c>
      <c r="E11" s="25">
        <v>370</v>
      </c>
      <c r="F11" s="25">
        <v>496</v>
      </c>
      <c r="G11" s="28">
        <f t="shared" si="0"/>
        <v>2776</v>
      </c>
    </row>
    <row r="12" spans="1:7" x14ac:dyDescent="0.25">
      <c r="A12" s="29" t="s">
        <v>80</v>
      </c>
      <c r="B12" s="30">
        <v>225</v>
      </c>
      <c r="C12" s="30">
        <v>68.000000000000071</v>
      </c>
      <c r="D12" s="30">
        <v>316</v>
      </c>
      <c r="E12" s="30">
        <v>46</v>
      </c>
      <c r="F12" s="30">
        <v>77</v>
      </c>
      <c r="G12" s="31">
        <f t="shared" si="0"/>
        <v>732</v>
      </c>
    </row>
    <row r="13" spans="1:7" x14ac:dyDescent="0.25">
      <c r="A13" s="9" t="s">
        <v>81</v>
      </c>
      <c r="B13" s="25">
        <v>143</v>
      </c>
      <c r="C13" s="25">
        <v>46</v>
      </c>
      <c r="D13" s="25">
        <v>74</v>
      </c>
      <c r="E13" s="25">
        <v>182</v>
      </c>
      <c r="F13" s="25">
        <v>48</v>
      </c>
      <c r="G13" s="28">
        <f t="shared" si="0"/>
        <v>493</v>
      </c>
    </row>
    <row r="14" spans="1:7" x14ac:dyDescent="0.25">
      <c r="A14" s="12" t="s">
        <v>82</v>
      </c>
      <c r="B14" s="32">
        <v>368</v>
      </c>
      <c r="C14" s="32">
        <v>114</v>
      </c>
      <c r="D14" s="32">
        <v>390</v>
      </c>
      <c r="E14" s="32">
        <v>228</v>
      </c>
      <c r="F14" s="32">
        <v>125</v>
      </c>
      <c r="G14" s="33">
        <f t="shared" si="0"/>
        <v>1225</v>
      </c>
    </row>
    <row r="15" spans="1:7" x14ac:dyDescent="0.25">
      <c r="A15" s="9" t="s">
        <v>83</v>
      </c>
      <c r="B15" s="25">
        <v>725</v>
      </c>
      <c r="C15" s="25">
        <v>42</v>
      </c>
      <c r="D15" s="25">
        <v>105</v>
      </c>
      <c r="E15" s="25">
        <v>70</v>
      </c>
      <c r="F15" s="25">
        <v>120</v>
      </c>
      <c r="G15" s="28">
        <f t="shared" si="0"/>
        <v>1062</v>
      </c>
    </row>
    <row r="16" spans="1:7" x14ac:dyDescent="0.25">
      <c r="A16" s="9" t="s">
        <v>84</v>
      </c>
      <c r="B16" s="25">
        <v>212</v>
      </c>
      <c r="C16" s="25">
        <v>35</v>
      </c>
      <c r="D16" s="25">
        <v>156</v>
      </c>
      <c r="E16" s="25">
        <v>234</v>
      </c>
      <c r="F16" s="25">
        <v>37</v>
      </c>
      <c r="G16" s="28">
        <f t="shared" si="0"/>
        <v>674</v>
      </c>
    </row>
    <row r="17" spans="1:7" ht="15.75" thickBot="1" x14ac:dyDescent="0.3">
      <c r="A17" s="15" t="s">
        <v>85</v>
      </c>
      <c r="B17" s="34">
        <v>937</v>
      </c>
      <c r="C17" s="34">
        <v>77</v>
      </c>
      <c r="D17" s="34">
        <v>261</v>
      </c>
      <c r="E17" s="34">
        <v>304</v>
      </c>
      <c r="F17" s="34">
        <v>157</v>
      </c>
      <c r="G17" s="35">
        <f t="shared" si="0"/>
        <v>1736</v>
      </c>
    </row>
    <row r="18" spans="1:7" x14ac:dyDescent="0.25">
      <c r="A18" s="6" t="s">
        <v>73</v>
      </c>
      <c r="B18" s="18">
        <v>69.766497461928935</v>
      </c>
      <c r="C18" s="18">
        <v>65.743145743145746</v>
      </c>
      <c r="D18" s="18">
        <v>57.624675699048716</v>
      </c>
      <c r="E18" s="18">
        <v>52.867383512544805</v>
      </c>
      <c r="F18" s="18">
        <v>60.252513444002794</v>
      </c>
      <c r="G18" s="19">
        <v>63.660924459661885</v>
      </c>
    </row>
    <row r="19" spans="1:7" x14ac:dyDescent="0.25">
      <c r="A19" s="9" t="s">
        <v>76</v>
      </c>
      <c r="B19" s="20">
        <v>16.642978003384094</v>
      </c>
      <c r="C19" s="20">
        <v>28.354978354978353</v>
      </c>
      <c r="D19" s="20">
        <v>18.737388296339002</v>
      </c>
      <c r="E19" s="20">
        <v>26.926523297491041</v>
      </c>
      <c r="F19" s="20">
        <v>21.557166238017313</v>
      </c>
      <c r="G19" s="21">
        <v>20.992938155360584</v>
      </c>
    </row>
    <row r="20" spans="1:7" x14ac:dyDescent="0.25">
      <c r="A20" s="9" t="s">
        <v>79</v>
      </c>
      <c r="B20" s="20">
        <v>4.7580372250423011</v>
      </c>
      <c r="C20" s="20">
        <v>3.145743145743146</v>
      </c>
      <c r="D20" s="20">
        <v>14.254828480830211</v>
      </c>
      <c r="E20" s="20">
        <v>8.2885304659498207</v>
      </c>
      <c r="F20" s="20">
        <v>11.596913724573296</v>
      </c>
      <c r="G20" s="21">
        <v>7.4256366359940085</v>
      </c>
    </row>
    <row r="21" spans="1:7" x14ac:dyDescent="0.25">
      <c r="A21" s="9" t="s">
        <v>82</v>
      </c>
      <c r="B21" s="20">
        <v>2.490693739424704</v>
      </c>
      <c r="C21" s="20">
        <v>1.6450216450216451</v>
      </c>
      <c r="D21" s="20">
        <v>5.6212164889017009</v>
      </c>
      <c r="E21" s="20">
        <v>5.10752688172043</v>
      </c>
      <c r="F21" s="20">
        <v>2.9226093055880282</v>
      </c>
      <c r="G21" s="21">
        <v>3.2768029103359728</v>
      </c>
    </row>
    <row r="22" spans="1:7" ht="15.75" thickBot="1" x14ac:dyDescent="0.3">
      <c r="A22" s="15" t="s">
        <v>85</v>
      </c>
      <c r="B22" s="22">
        <v>6.3417935702199664</v>
      </c>
      <c r="C22" s="22">
        <v>1.1111111111111112</v>
      </c>
      <c r="D22" s="22">
        <v>3.7618910348803691</v>
      </c>
      <c r="E22" s="22">
        <v>6.8100358422939067</v>
      </c>
      <c r="F22" s="22">
        <v>3.6707972878185635</v>
      </c>
      <c r="G22" s="23">
        <v>4.64369783864755</v>
      </c>
    </row>
    <row r="23" spans="1:7" x14ac:dyDescent="0.25">
      <c r="A23" s="1" t="s">
        <v>208</v>
      </c>
    </row>
    <row r="25" spans="1:7" x14ac:dyDescent="0.25">
      <c r="A25" s="122" t="s">
        <v>263</v>
      </c>
    </row>
  </sheetData>
  <hyperlinks>
    <hyperlink ref="A25" location="INDICE!A1" display="Torna all'indice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19"/>
  <sheetViews>
    <sheetView workbookViewId="0">
      <selection activeCell="O34" sqref="O34"/>
    </sheetView>
  </sheetViews>
  <sheetFormatPr defaultRowHeight="15" x14ac:dyDescent="0.25"/>
  <cols>
    <col min="1" max="1" width="23.140625" style="1" customWidth="1"/>
    <col min="2" max="16384" width="9.140625" style="1"/>
  </cols>
  <sheetData>
    <row r="1" spans="1:3" x14ac:dyDescent="0.25">
      <c r="A1" s="1" t="s">
        <v>243</v>
      </c>
    </row>
    <row r="2" spans="1:3" x14ac:dyDescent="0.25">
      <c r="A2" s="10"/>
      <c r="B2" s="24" t="s">
        <v>8</v>
      </c>
      <c r="C2" s="10" t="s">
        <v>9</v>
      </c>
    </row>
    <row r="3" spans="1:3" x14ac:dyDescent="0.25">
      <c r="A3" s="10" t="s">
        <v>86</v>
      </c>
      <c r="B3" s="25">
        <v>14205</v>
      </c>
      <c r="C3" s="25">
        <v>9594</v>
      </c>
    </row>
    <row r="4" spans="1:3" x14ac:dyDescent="0.25">
      <c r="A4" s="10" t="s">
        <v>87</v>
      </c>
      <c r="B4" s="25">
        <v>4027</v>
      </c>
      <c r="C4" s="25">
        <v>3821</v>
      </c>
    </row>
    <row r="5" spans="1:3" x14ac:dyDescent="0.25">
      <c r="A5" s="10" t="s">
        <v>88</v>
      </c>
      <c r="B5" s="25">
        <v>1528</v>
      </c>
      <c r="C5" s="25">
        <v>1248</v>
      </c>
    </row>
    <row r="6" spans="1:3" x14ac:dyDescent="0.25">
      <c r="A6" s="10" t="s">
        <v>89</v>
      </c>
      <c r="B6" s="25">
        <v>732</v>
      </c>
      <c r="C6" s="25">
        <v>493</v>
      </c>
    </row>
    <row r="7" spans="1:3" x14ac:dyDescent="0.25">
      <c r="A7" s="10" t="s">
        <v>90</v>
      </c>
      <c r="B7" s="25">
        <v>1062</v>
      </c>
      <c r="C7" s="25">
        <v>674</v>
      </c>
    </row>
    <row r="17" spans="1:1" x14ac:dyDescent="0.25">
      <c r="A17" s="1" t="s">
        <v>208</v>
      </c>
    </row>
    <row r="19" spans="1:1" x14ac:dyDescent="0.25">
      <c r="A19" s="122" t="s">
        <v>263</v>
      </c>
    </row>
  </sheetData>
  <hyperlinks>
    <hyperlink ref="A19" location="INDICE!A1" display="Torna all'indice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8"/>
  <sheetViews>
    <sheetView workbookViewId="0">
      <selection activeCell="O34" sqref="O34"/>
    </sheetView>
  </sheetViews>
  <sheetFormatPr defaultRowHeight="15" x14ac:dyDescent="0.25"/>
  <cols>
    <col min="1" max="1" width="35.28515625" style="1" customWidth="1"/>
    <col min="2" max="6" width="9.85546875" style="1" customWidth="1"/>
    <col min="7" max="7" width="12.28515625" style="1" bestFit="1" customWidth="1"/>
    <col min="8" max="16384" width="9.140625" style="1"/>
  </cols>
  <sheetData>
    <row r="1" spans="1:7" ht="15.75" thickBot="1" x14ac:dyDescent="0.3">
      <c r="A1" s="2" t="s">
        <v>253</v>
      </c>
      <c r="B1" s="2"/>
      <c r="C1" s="2"/>
      <c r="D1" s="2"/>
      <c r="E1" s="2"/>
      <c r="F1" s="2"/>
      <c r="G1" s="2"/>
    </row>
    <row r="2" spans="1:7" ht="15.75" thickBot="1" x14ac:dyDescent="0.3">
      <c r="A2" s="3"/>
      <c r="B2" s="4" t="s">
        <v>4</v>
      </c>
      <c r="C2" s="4" t="s">
        <v>2</v>
      </c>
      <c r="D2" s="4" t="s">
        <v>0</v>
      </c>
      <c r="E2" s="4" t="s">
        <v>1</v>
      </c>
      <c r="F2" s="4" t="s">
        <v>3</v>
      </c>
      <c r="G2" s="5" t="s">
        <v>6</v>
      </c>
    </row>
    <row r="3" spans="1:7" x14ac:dyDescent="0.25">
      <c r="A3" s="6" t="s">
        <v>91</v>
      </c>
      <c r="B3" s="7">
        <v>3</v>
      </c>
      <c r="C3" s="7">
        <v>7</v>
      </c>
      <c r="D3" s="7">
        <v>22</v>
      </c>
      <c r="E3" s="7">
        <v>12</v>
      </c>
      <c r="F3" s="7">
        <v>6</v>
      </c>
      <c r="G3" s="8">
        <v>50</v>
      </c>
    </row>
    <row r="4" spans="1:7" x14ac:dyDescent="0.25">
      <c r="A4" s="9" t="s">
        <v>92</v>
      </c>
      <c r="B4" s="10">
        <v>17</v>
      </c>
      <c r="C4" s="10">
        <v>29</v>
      </c>
      <c r="D4" s="10">
        <v>55</v>
      </c>
      <c r="E4" s="10">
        <v>43</v>
      </c>
      <c r="F4" s="10">
        <v>34</v>
      </c>
      <c r="G4" s="11">
        <v>178</v>
      </c>
    </row>
    <row r="5" spans="1:7" x14ac:dyDescent="0.25">
      <c r="A5" s="9" t="s">
        <v>93</v>
      </c>
      <c r="B5" s="10">
        <v>7</v>
      </c>
      <c r="C5" s="10">
        <v>4</v>
      </c>
      <c r="D5" s="10">
        <v>14</v>
      </c>
      <c r="E5" s="10">
        <v>12</v>
      </c>
      <c r="F5" s="10">
        <v>8</v>
      </c>
      <c r="G5" s="11">
        <v>45</v>
      </c>
    </row>
    <row r="6" spans="1:7" x14ac:dyDescent="0.25">
      <c r="A6" s="9" t="s">
        <v>94</v>
      </c>
      <c r="B6" s="10">
        <v>0</v>
      </c>
      <c r="C6" s="10">
        <v>3</v>
      </c>
      <c r="D6" s="10">
        <v>7</v>
      </c>
      <c r="E6" s="10">
        <v>4</v>
      </c>
      <c r="F6" s="10">
        <v>9</v>
      </c>
      <c r="G6" s="11">
        <v>23</v>
      </c>
    </row>
    <row r="7" spans="1:7" x14ac:dyDescent="0.25">
      <c r="A7" s="9" t="s">
        <v>95</v>
      </c>
      <c r="B7" s="10">
        <v>19</v>
      </c>
      <c r="C7" s="10">
        <v>11</v>
      </c>
      <c r="D7" s="10">
        <v>15</v>
      </c>
      <c r="E7" s="10">
        <v>14</v>
      </c>
      <c r="F7" s="10">
        <v>11</v>
      </c>
      <c r="G7" s="11">
        <v>70</v>
      </c>
    </row>
    <row r="8" spans="1:7" x14ac:dyDescent="0.25">
      <c r="A8" s="12" t="s">
        <v>96</v>
      </c>
      <c r="B8" s="13">
        <v>56</v>
      </c>
      <c r="C8" s="13">
        <v>95</v>
      </c>
      <c r="D8" s="13">
        <v>105</v>
      </c>
      <c r="E8" s="13">
        <v>74</v>
      </c>
      <c r="F8" s="13">
        <v>102</v>
      </c>
      <c r="G8" s="14">
        <v>432</v>
      </c>
    </row>
    <row r="9" spans="1:7" ht="15.75" thickBot="1" x14ac:dyDescent="0.3">
      <c r="A9" s="15" t="s">
        <v>15</v>
      </c>
      <c r="B9" s="16">
        <v>97</v>
      </c>
      <c r="C9" s="16">
        <v>134</v>
      </c>
      <c r="D9" s="16">
        <v>179</v>
      </c>
      <c r="E9" s="16">
        <v>134</v>
      </c>
      <c r="F9" s="16">
        <v>152</v>
      </c>
      <c r="G9" s="17">
        <v>696</v>
      </c>
    </row>
    <row r="10" spans="1:7" x14ac:dyDescent="0.25">
      <c r="A10" s="6" t="s">
        <v>91</v>
      </c>
      <c r="B10" s="18">
        <f>B3*100/B$9</f>
        <v>3.0927835051546393</v>
      </c>
      <c r="C10" s="18">
        <f t="shared" ref="C10:G11" si="0">C3*100/C$9</f>
        <v>5.2238805970149258</v>
      </c>
      <c r="D10" s="18">
        <f t="shared" si="0"/>
        <v>12.29050279329609</v>
      </c>
      <c r="E10" s="18">
        <f t="shared" si="0"/>
        <v>8.9552238805970141</v>
      </c>
      <c r="F10" s="18">
        <f t="shared" si="0"/>
        <v>3.9473684210526314</v>
      </c>
      <c r="G10" s="19">
        <f t="shared" si="0"/>
        <v>7.1839080459770113</v>
      </c>
    </row>
    <row r="11" spans="1:7" x14ac:dyDescent="0.25">
      <c r="A11" s="9" t="s">
        <v>92</v>
      </c>
      <c r="B11" s="20">
        <f>B4*100/B$9</f>
        <v>17.52577319587629</v>
      </c>
      <c r="C11" s="20">
        <f t="shared" si="0"/>
        <v>21.64179104477612</v>
      </c>
      <c r="D11" s="20">
        <f t="shared" si="0"/>
        <v>30.726256983240223</v>
      </c>
      <c r="E11" s="20">
        <f t="shared" si="0"/>
        <v>32.089552238805972</v>
      </c>
      <c r="F11" s="20">
        <f t="shared" si="0"/>
        <v>22.368421052631579</v>
      </c>
      <c r="G11" s="21">
        <f t="shared" si="0"/>
        <v>25.574712643678161</v>
      </c>
    </row>
    <row r="12" spans="1:7" x14ac:dyDescent="0.25">
      <c r="A12" s="9" t="s">
        <v>93</v>
      </c>
      <c r="B12" s="20">
        <f t="shared" ref="B12:G15" si="1">B5*100/B$9</f>
        <v>7.2164948453608249</v>
      </c>
      <c r="C12" s="20">
        <f>C5*100/C$9</f>
        <v>2.9850746268656718</v>
      </c>
      <c r="D12" s="20">
        <f t="shared" si="1"/>
        <v>7.8212290502793298</v>
      </c>
      <c r="E12" s="20">
        <f t="shared" si="1"/>
        <v>8.9552238805970141</v>
      </c>
      <c r="F12" s="20">
        <f t="shared" si="1"/>
        <v>5.2631578947368425</v>
      </c>
      <c r="G12" s="21">
        <f t="shared" si="1"/>
        <v>6.4655172413793105</v>
      </c>
    </row>
    <row r="13" spans="1:7" x14ac:dyDescent="0.25">
      <c r="A13" s="9" t="s">
        <v>94</v>
      </c>
      <c r="B13" s="20">
        <f t="shared" si="1"/>
        <v>0</v>
      </c>
      <c r="C13" s="20">
        <f t="shared" si="1"/>
        <v>2.2388059701492535</v>
      </c>
      <c r="D13" s="20">
        <f t="shared" si="1"/>
        <v>3.9106145251396649</v>
      </c>
      <c r="E13" s="20">
        <f t="shared" si="1"/>
        <v>2.9850746268656718</v>
      </c>
      <c r="F13" s="20">
        <f t="shared" si="1"/>
        <v>5.9210526315789478</v>
      </c>
      <c r="G13" s="21">
        <f t="shared" si="1"/>
        <v>3.3045977011494254</v>
      </c>
    </row>
    <row r="14" spans="1:7" x14ac:dyDescent="0.25">
      <c r="A14" s="9" t="s">
        <v>95</v>
      </c>
      <c r="B14" s="20">
        <f t="shared" si="1"/>
        <v>19.587628865979383</v>
      </c>
      <c r="C14" s="20">
        <f t="shared" si="1"/>
        <v>8.2089552238805972</v>
      </c>
      <c r="D14" s="20">
        <f t="shared" si="1"/>
        <v>8.3798882681564244</v>
      </c>
      <c r="E14" s="20">
        <f t="shared" si="1"/>
        <v>10.447761194029852</v>
      </c>
      <c r="F14" s="20">
        <f t="shared" si="1"/>
        <v>7.2368421052631575</v>
      </c>
      <c r="G14" s="21">
        <f t="shared" si="1"/>
        <v>10.057471264367816</v>
      </c>
    </row>
    <row r="15" spans="1:7" ht="15.75" thickBot="1" x14ac:dyDescent="0.3">
      <c r="A15" s="15" t="s">
        <v>96</v>
      </c>
      <c r="B15" s="22">
        <f t="shared" si="1"/>
        <v>57.731958762886599</v>
      </c>
      <c r="C15" s="22">
        <f t="shared" si="1"/>
        <v>70.895522388059703</v>
      </c>
      <c r="D15" s="22">
        <f t="shared" si="1"/>
        <v>58.659217877094974</v>
      </c>
      <c r="E15" s="22">
        <f t="shared" si="1"/>
        <v>55.223880597014926</v>
      </c>
      <c r="F15" s="22">
        <f t="shared" si="1"/>
        <v>67.10526315789474</v>
      </c>
      <c r="G15" s="23">
        <f t="shared" si="1"/>
        <v>62.068965517241381</v>
      </c>
    </row>
    <row r="16" spans="1:7" x14ac:dyDescent="0.25">
      <c r="A16" s="1" t="s">
        <v>208</v>
      </c>
    </row>
    <row r="18" spans="1:1" x14ac:dyDescent="0.25">
      <c r="A18" s="122" t="s">
        <v>263</v>
      </c>
    </row>
  </sheetData>
  <hyperlinks>
    <hyperlink ref="A18" location="INDICE!A1" display="Torna all'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workbookViewId="0">
      <selection activeCell="J32" sqref="J32"/>
    </sheetView>
  </sheetViews>
  <sheetFormatPr defaultRowHeight="15" x14ac:dyDescent="0.25"/>
  <cols>
    <col min="1" max="1" width="18.5703125" style="1" customWidth="1"/>
    <col min="2" max="3" width="10.42578125" style="1" customWidth="1"/>
    <col min="4" max="4" width="11" style="1" customWidth="1"/>
    <col min="5" max="5" width="12.5703125" style="1" customWidth="1"/>
    <col min="6" max="6" width="15.28515625" style="1" customWidth="1"/>
    <col min="7" max="16384" width="9.140625" style="1"/>
  </cols>
  <sheetData>
    <row r="1" spans="1:6" x14ac:dyDescent="0.25">
      <c r="A1" s="1" t="s">
        <v>195</v>
      </c>
    </row>
    <row r="2" spans="1:6" s="102" customFormat="1" ht="42.75" customHeight="1" x14ac:dyDescent="0.25">
      <c r="A2" s="99" t="s">
        <v>97</v>
      </c>
      <c r="B2" s="100" t="s">
        <v>126</v>
      </c>
      <c r="C2" s="100" t="s">
        <v>127</v>
      </c>
      <c r="D2" s="100" t="s">
        <v>128</v>
      </c>
      <c r="E2" s="100" t="s">
        <v>129</v>
      </c>
      <c r="F2" s="101" t="s">
        <v>130</v>
      </c>
    </row>
    <row r="3" spans="1:6" ht="14.25" customHeight="1" x14ac:dyDescent="0.25">
      <c r="A3" s="86" t="s">
        <v>0</v>
      </c>
      <c r="B3" s="103">
        <v>1588</v>
      </c>
      <c r="C3" s="104">
        <v>858</v>
      </c>
      <c r="D3" s="104">
        <v>179</v>
      </c>
      <c r="E3" s="105">
        <v>11.272040302267003</v>
      </c>
      <c r="F3" s="106">
        <v>20.9</v>
      </c>
    </row>
    <row r="4" spans="1:6" x14ac:dyDescent="0.25">
      <c r="A4" s="82" t="s">
        <v>1</v>
      </c>
      <c r="B4" s="10">
        <v>778</v>
      </c>
      <c r="C4" s="10">
        <v>304</v>
      </c>
      <c r="D4" s="10">
        <v>134</v>
      </c>
      <c r="E4" s="20">
        <v>17.2</v>
      </c>
      <c r="F4" s="61">
        <v>44.1</v>
      </c>
    </row>
    <row r="5" spans="1:6" x14ac:dyDescent="0.25">
      <c r="A5" s="82" t="s">
        <v>2</v>
      </c>
      <c r="B5" s="10">
        <v>812</v>
      </c>
      <c r="C5" s="10">
        <v>385</v>
      </c>
      <c r="D5" s="10">
        <v>134</v>
      </c>
      <c r="E5" s="20">
        <v>16.5</v>
      </c>
      <c r="F5" s="61">
        <v>34.799999999999997</v>
      </c>
    </row>
    <row r="6" spans="1:6" x14ac:dyDescent="0.25">
      <c r="A6" s="82" t="s">
        <v>3</v>
      </c>
      <c r="B6" s="25">
        <v>1099</v>
      </c>
      <c r="C6" s="10">
        <v>972</v>
      </c>
      <c r="D6" s="10">
        <v>152</v>
      </c>
      <c r="E6" s="20">
        <v>13.8</v>
      </c>
      <c r="F6" s="61">
        <v>15.6</v>
      </c>
    </row>
    <row r="7" spans="1:6" x14ac:dyDescent="0.25">
      <c r="A7" s="75" t="s">
        <v>4</v>
      </c>
      <c r="B7" s="32">
        <v>1014</v>
      </c>
      <c r="C7" s="13">
        <v>268</v>
      </c>
      <c r="D7" s="13">
        <v>97</v>
      </c>
      <c r="E7" s="44">
        <v>9.6</v>
      </c>
      <c r="F7" s="76">
        <v>36.200000000000003</v>
      </c>
    </row>
    <row r="8" spans="1:6" x14ac:dyDescent="0.25">
      <c r="A8" s="86" t="s">
        <v>124</v>
      </c>
      <c r="B8" s="30">
        <v>1550</v>
      </c>
      <c r="C8" s="93">
        <v>900</v>
      </c>
      <c r="D8" s="93">
        <v>181</v>
      </c>
      <c r="E8" s="38">
        <v>11.7</v>
      </c>
      <c r="F8" s="106">
        <v>20.100000000000001</v>
      </c>
    </row>
    <row r="9" spans="1:6" x14ac:dyDescent="0.25">
      <c r="A9" s="75" t="s">
        <v>125</v>
      </c>
      <c r="B9" s="32">
        <v>1002</v>
      </c>
      <c r="C9" s="13">
        <v>955</v>
      </c>
      <c r="D9" s="13">
        <v>240</v>
      </c>
      <c r="E9" s="44">
        <v>24</v>
      </c>
      <c r="F9" s="76">
        <v>25.1</v>
      </c>
    </row>
    <row r="10" spans="1:6" x14ac:dyDescent="0.25">
      <c r="A10" s="56" t="s">
        <v>5</v>
      </c>
      <c r="B10" s="107">
        <f>SUM(B3:B9)</f>
        <v>7843</v>
      </c>
      <c r="C10" s="107">
        <v>4642</v>
      </c>
      <c r="D10" s="107">
        <v>1117</v>
      </c>
      <c r="E10" s="108">
        <v>14.241999234986613</v>
      </c>
      <c r="F10" s="109">
        <v>24.062903920723826</v>
      </c>
    </row>
    <row r="11" spans="1:6" x14ac:dyDescent="0.25">
      <c r="A11" s="1" t="s">
        <v>208</v>
      </c>
    </row>
    <row r="13" spans="1:6" ht="14.25" customHeight="1" x14ac:dyDescent="0.25">
      <c r="A13" s="122" t="s">
        <v>263</v>
      </c>
    </row>
  </sheetData>
  <hyperlinks>
    <hyperlink ref="A13" location="INDICE!A1" display="Torna all'i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workbookViewId="0">
      <selection activeCell="J32" sqref="J32"/>
    </sheetView>
  </sheetViews>
  <sheetFormatPr defaultRowHeight="15" x14ac:dyDescent="0.25"/>
  <cols>
    <col min="1" max="1" width="18.140625" style="1" bestFit="1" customWidth="1"/>
    <col min="2" max="5" width="13.5703125" style="1" customWidth="1"/>
    <col min="6" max="16384" width="9.140625" style="1"/>
  </cols>
  <sheetData>
    <row r="1" spans="1:7" x14ac:dyDescent="0.25">
      <c r="A1" s="1" t="s">
        <v>196</v>
      </c>
    </row>
    <row r="2" spans="1:7" ht="58.5" customHeight="1" x14ac:dyDescent="0.25">
      <c r="A2" s="94" t="s">
        <v>97</v>
      </c>
      <c r="B2" s="95" t="s">
        <v>131</v>
      </c>
      <c r="C2" s="95" t="s">
        <v>132</v>
      </c>
      <c r="D2" s="95" t="s">
        <v>133</v>
      </c>
      <c r="E2" s="96" t="s">
        <v>134</v>
      </c>
    </row>
    <row r="3" spans="1:7" x14ac:dyDescent="0.25">
      <c r="A3" s="82" t="s">
        <v>0</v>
      </c>
      <c r="B3" s="20">
        <v>21.536523929471034</v>
      </c>
      <c r="C3" s="20">
        <v>39.86013986013986</v>
      </c>
      <c r="D3" s="20">
        <v>-18.323615930668826</v>
      </c>
      <c r="E3" s="65">
        <v>30.7</v>
      </c>
      <c r="G3" s="66"/>
    </row>
    <row r="4" spans="1:7" x14ac:dyDescent="0.25">
      <c r="A4" s="82" t="s">
        <v>1</v>
      </c>
      <c r="B4" s="20">
        <v>6.8123393316195369</v>
      </c>
      <c r="C4" s="20">
        <v>17.434210526315791</v>
      </c>
      <c r="D4" s="20">
        <v>-10.621871194696254</v>
      </c>
      <c r="E4" s="65">
        <v>12.1</v>
      </c>
      <c r="G4" s="66"/>
    </row>
    <row r="5" spans="1:7" x14ac:dyDescent="0.25">
      <c r="A5" s="82" t="s">
        <v>2</v>
      </c>
      <c r="B5" s="20">
        <v>12.192118226600986</v>
      </c>
      <c r="C5" s="20">
        <v>25.714285714285715</v>
      </c>
      <c r="D5" s="20">
        <v>-13.52216748768473</v>
      </c>
      <c r="E5" s="65">
        <v>19</v>
      </c>
      <c r="G5" s="66"/>
    </row>
    <row r="6" spans="1:7" x14ac:dyDescent="0.25">
      <c r="A6" s="82" t="s">
        <v>3</v>
      </c>
      <c r="B6" s="20">
        <v>9.6451319381255693</v>
      </c>
      <c r="C6" s="20">
        <v>10.905349794238683</v>
      </c>
      <c r="D6" s="20">
        <v>-1.2602178561131137</v>
      </c>
      <c r="E6" s="65">
        <v>10.3</v>
      </c>
      <c r="G6" s="66"/>
    </row>
    <row r="7" spans="1:7" x14ac:dyDescent="0.25">
      <c r="A7" s="82" t="s">
        <v>4</v>
      </c>
      <c r="B7" s="20">
        <v>7.1005917159763312</v>
      </c>
      <c r="C7" s="20">
        <v>26.865671641791046</v>
      </c>
      <c r="D7" s="20">
        <v>-19.765079925814714</v>
      </c>
      <c r="E7" s="65">
        <v>17</v>
      </c>
      <c r="G7" s="66"/>
    </row>
    <row r="8" spans="1:7" x14ac:dyDescent="0.25">
      <c r="A8" s="86" t="s">
        <v>124</v>
      </c>
      <c r="B8" s="38">
        <v>7.4838709677419351</v>
      </c>
      <c r="C8" s="38">
        <v>12.888888888888889</v>
      </c>
      <c r="D8" s="38">
        <v>-5.4050179211469542</v>
      </c>
      <c r="E8" s="97">
        <v>10.199999999999999</v>
      </c>
      <c r="G8" s="66"/>
    </row>
    <row r="9" spans="1:7" x14ac:dyDescent="0.25">
      <c r="A9" s="75" t="s">
        <v>125</v>
      </c>
      <c r="B9" s="44">
        <v>4.0918163672654693</v>
      </c>
      <c r="C9" s="44">
        <v>4.2931937172774868</v>
      </c>
      <c r="D9" s="44">
        <v>-0.20137735001201751</v>
      </c>
      <c r="E9" s="98">
        <v>4.2</v>
      </c>
      <c r="G9" s="66"/>
    </row>
    <row r="10" spans="1:7" x14ac:dyDescent="0.25">
      <c r="A10" s="75" t="s">
        <v>5</v>
      </c>
      <c r="B10" s="44">
        <v>10.569934973862043</v>
      </c>
      <c r="C10" s="44">
        <v>17.858681602757432</v>
      </c>
      <c r="D10" s="44">
        <v>-7.2887466288953888</v>
      </c>
      <c r="E10" s="98">
        <v>14.2</v>
      </c>
      <c r="G10" s="66"/>
    </row>
    <row r="11" spans="1:7" x14ac:dyDescent="0.25">
      <c r="A11" s="1" t="s">
        <v>208</v>
      </c>
    </row>
    <row r="13" spans="1:7" x14ac:dyDescent="0.25">
      <c r="A13" s="122" t="s">
        <v>263</v>
      </c>
    </row>
  </sheetData>
  <hyperlinks>
    <hyperlink ref="A13" location="INDICE!A1" display="Torna all'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workbookViewId="0">
      <selection activeCell="J35" sqref="J35"/>
    </sheetView>
  </sheetViews>
  <sheetFormatPr defaultRowHeight="15" x14ac:dyDescent="0.25"/>
  <cols>
    <col min="1" max="1" width="19.28515625" style="1" customWidth="1"/>
    <col min="2" max="2" width="11.42578125" style="1" customWidth="1"/>
    <col min="3" max="16384" width="9.140625" style="1"/>
  </cols>
  <sheetData>
    <row r="1" spans="1:9" x14ac:dyDescent="0.25">
      <c r="A1" s="1" t="s">
        <v>197</v>
      </c>
    </row>
    <row r="2" spans="1:9" ht="15" customHeight="1" x14ac:dyDescent="0.25">
      <c r="A2" s="130"/>
      <c r="B2" s="131"/>
      <c r="C2" s="134" t="s">
        <v>135</v>
      </c>
      <c r="D2" s="134"/>
      <c r="E2" s="134"/>
      <c r="F2" s="134"/>
      <c r="G2" s="134"/>
      <c r="H2" s="134"/>
      <c r="I2" s="135"/>
    </row>
    <row r="3" spans="1:9" ht="45" x14ac:dyDescent="0.25">
      <c r="A3" s="132"/>
      <c r="B3" s="133"/>
      <c r="C3" s="91" t="s">
        <v>5</v>
      </c>
      <c r="D3" s="91" t="s">
        <v>136</v>
      </c>
      <c r="E3" s="91" t="s">
        <v>137</v>
      </c>
      <c r="F3" s="91" t="s">
        <v>138</v>
      </c>
      <c r="G3" s="91" t="s">
        <v>139</v>
      </c>
      <c r="H3" s="91" t="s">
        <v>140</v>
      </c>
      <c r="I3" s="92" t="s">
        <v>141</v>
      </c>
    </row>
    <row r="4" spans="1:9" x14ac:dyDescent="0.25">
      <c r="A4" s="86" t="s">
        <v>4</v>
      </c>
      <c r="B4" s="93" t="s">
        <v>99</v>
      </c>
      <c r="C4" s="30">
        <v>658</v>
      </c>
      <c r="D4" s="30">
        <v>251</v>
      </c>
      <c r="E4" s="30">
        <v>345</v>
      </c>
      <c r="F4" s="30">
        <v>21</v>
      </c>
      <c r="G4" s="30">
        <v>42</v>
      </c>
      <c r="H4" s="30">
        <v>0</v>
      </c>
      <c r="I4" s="63">
        <v>0</v>
      </c>
    </row>
    <row r="5" spans="1:9" x14ac:dyDescent="0.25">
      <c r="A5" s="82"/>
      <c r="B5" s="10" t="s">
        <v>142</v>
      </c>
      <c r="C5" s="20">
        <v>100</v>
      </c>
      <c r="D5" s="20">
        <v>38.1</v>
      </c>
      <c r="E5" s="20">
        <v>52.4</v>
      </c>
      <c r="F5" s="20">
        <v>3.2</v>
      </c>
      <c r="G5" s="20">
        <v>6.3</v>
      </c>
      <c r="H5" s="20">
        <v>0</v>
      </c>
      <c r="I5" s="65">
        <v>0</v>
      </c>
    </row>
    <row r="6" spans="1:9" x14ac:dyDescent="0.25">
      <c r="A6" s="82"/>
      <c r="B6" s="10" t="s">
        <v>143</v>
      </c>
      <c r="C6" s="20">
        <v>64.900000000000006</v>
      </c>
      <c r="D6" s="20">
        <v>51.1</v>
      </c>
      <c r="E6" s="20">
        <v>78.599999999999994</v>
      </c>
      <c r="F6" s="20">
        <v>66.7</v>
      </c>
      <c r="G6" s="20">
        <v>80</v>
      </c>
      <c r="H6" s="20">
        <v>0</v>
      </c>
      <c r="I6" s="65">
        <v>0</v>
      </c>
    </row>
    <row r="7" spans="1:9" x14ac:dyDescent="0.25">
      <c r="A7" s="75"/>
      <c r="B7" s="13" t="s">
        <v>5</v>
      </c>
      <c r="C7" s="32">
        <v>1014</v>
      </c>
      <c r="D7" s="32">
        <v>491</v>
      </c>
      <c r="E7" s="32">
        <v>439</v>
      </c>
      <c r="F7" s="32">
        <v>31</v>
      </c>
      <c r="G7" s="32">
        <v>52</v>
      </c>
      <c r="H7" s="32">
        <v>0</v>
      </c>
      <c r="I7" s="70">
        <v>0</v>
      </c>
    </row>
    <row r="8" spans="1:9" x14ac:dyDescent="0.25">
      <c r="A8" s="86" t="s">
        <v>0</v>
      </c>
      <c r="B8" s="93" t="s">
        <v>99</v>
      </c>
      <c r="C8" s="30">
        <v>1029</v>
      </c>
      <c r="D8" s="30">
        <v>328</v>
      </c>
      <c r="E8" s="30">
        <v>426</v>
      </c>
      <c r="F8" s="30">
        <v>169</v>
      </c>
      <c r="G8" s="30">
        <v>71</v>
      </c>
      <c r="H8" s="30">
        <v>9</v>
      </c>
      <c r="I8" s="63">
        <v>27</v>
      </c>
    </row>
    <row r="9" spans="1:9" x14ac:dyDescent="0.25">
      <c r="A9" s="82"/>
      <c r="B9" s="10" t="s">
        <v>142</v>
      </c>
      <c r="C9" s="20">
        <v>100</v>
      </c>
      <c r="D9" s="20">
        <v>31.9</v>
      </c>
      <c r="E9" s="20">
        <v>41.4</v>
      </c>
      <c r="F9" s="20">
        <v>16.399999999999999</v>
      </c>
      <c r="G9" s="20">
        <v>6.9</v>
      </c>
      <c r="H9" s="20">
        <v>0.9</v>
      </c>
      <c r="I9" s="65">
        <v>2.6</v>
      </c>
    </row>
    <row r="10" spans="1:9" x14ac:dyDescent="0.25">
      <c r="A10" s="82"/>
      <c r="B10" s="10" t="s">
        <v>143</v>
      </c>
      <c r="C10" s="20">
        <v>64.8</v>
      </c>
      <c r="D10" s="20">
        <v>52.9</v>
      </c>
      <c r="E10" s="20">
        <v>67.599999999999994</v>
      </c>
      <c r="F10" s="20">
        <v>86.4</v>
      </c>
      <c r="G10" s="20">
        <v>80</v>
      </c>
      <c r="H10" s="20">
        <v>100</v>
      </c>
      <c r="I10" s="65">
        <v>60</v>
      </c>
    </row>
    <row r="11" spans="1:9" x14ac:dyDescent="0.25">
      <c r="A11" s="75"/>
      <c r="B11" s="13" t="s">
        <v>5</v>
      </c>
      <c r="C11" s="32">
        <v>1588</v>
      </c>
      <c r="D11" s="32">
        <v>621</v>
      </c>
      <c r="E11" s="32">
        <v>630</v>
      </c>
      <c r="F11" s="32">
        <v>195</v>
      </c>
      <c r="G11" s="32">
        <v>89</v>
      </c>
      <c r="H11" s="32">
        <v>9</v>
      </c>
      <c r="I11" s="70">
        <v>44</v>
      </c>
    </row>
    <row r="12" spans="1:9" x14ac:dyDescent="0.25">
      <c r="A12" s="86" t="s">
        <v>1</v>
      </c>
      <c r="B12" s="93" t="s">
        <v>99</v>
      </c>
      <c r="C12" s="30">
        <v>557.37599999999975</v>
      </c>
      <c r="D12" s="30">
        <v>220.62800000000013</v>
      </c>
      <c r="E12" s="30">
        <v>238.04600000000016</v>
      </c>
      <c r="F12" s="30">
        <v>58.059999999999988</v>
      </c>
      <c r="G12" s="30">
        <v>29.03</v>
      </c>
      <c r="H12" s="30">
        <v>5.806</v>
      </c>
      <c r="I12" s="63">
        <v>5.806</v>
      </c>
    </row>
    <row r="13" spans="1:9" x14ac:dyDescent="0.25">
      <c r="A13" s="82"/>
      <c r="B13" s="10" t="s">
        <v>142</v>
      </c>
      <c r="C13" s="20">
        <v>100</v>
      </c>
      <c r="D13" s="20">
        <v>39.583333333333371</v>
      </c>
      <c r="E13" s="20">
        <v>42.708333333333378</v>
      </c>
      <c r="F13" s="20">
        <v>10.41666666666667</v>
      </c>
      <c r="G13" s="20">
        <v>5.2083333333333357</v>
      </c>
      <c r="H13" s="20">
        <v>1.0416666666666672</v>
      </c>
      <c r="I13" s="65">
        <v>1.0416666666666672</v>
      </c>
    </row>
    <row r="14" spans="1:9" x14ac:dyDescent="0.25">
      <c r="A14" s="82"/>
      <c r="B14" s="10" t="s">
        <v>143</v>
      </c>
      <c r="C14" s="20">
        <v>71.641791044775971</v>
      </c>
      <c r="D14" s="20">
        <v>63.333333333333378</v>
      </c>
      <c r="E14" s="20">
        <v>75.925925925925966</v>
      </c>
      <c r="F14" s="20">
        <v>83.333333333333343</v>
      </c>
      <c r="G14" s="20">
        <v>100</v>
      </c>
      <c r="H14" s="20">
        <v>100</v>
      </c>
      <c r="I14" s="65">
        <v>50</v>
      </c>
    </row>
    <row r="15" spans="1:9" x14ac:dyDescent="0.25">
      <c r="A15" s="75"/>
      <c r="B15" s="13" t="s">
        <v>5</v>
      </c>
      <c r="C15" s="32">
        <v>778.00400000000127</v>
      </c>
      <c r="D15" s="32">
        <v>348.35999999999996</v>
      </c>
      <c r="E15" s="32">
        <v>313.52400000000006</v>
      </c>
      <c r="F15" s="32">
        <v>69.671999999999983</v>
      </c>
      <c r="G15" s="32">
        <v>29.03</v>
      </c>
      <c r="H15" s="32">
        <v>5.806</v>
      </c>
      <c r="I15" s="70">
        <v>11.612</v>
      </c>
    </row>
    <row r="16" spans="1:9" x14ac:dyDescent="0.25">
      <c r="A16" s="86" t="s">
        <v>2</v>
      </c>
      <c r="B16" s="93" t="s">
        <v>99</v>
      </c>
      <c r="C16" s="30">
        <v>527</v>
      </c>
      <c r="D16" s="30">
        <v>242</v>
      </c>
      <c r="E16" s="30">
        <v>182</v>
      </c>
      <c r="F16" s="30">
        <v>36</v>
      </c>
      <c r="G16" s="30">
        <v>42</v>
      </c>
      <c r="H16" s="30">
        <v>12</v>
      </c>
      <c r="I16" s="63">
        <v>12</v>
      </c>
    </row>
    <row r="17" spans="1:9" x14ac:dyDescent="0.25">
      <c r="A17" s="82"/>
      <c r="B17" s="10" t="s">
        <v>142</v>
      </c>
      <c r="C17" s="20">
        <v>100</v>
      </c>
      <c r="D17" s="20">
        <v>46</v>
      </c>
      <c r="E17" s="20">
        <v>34.5</v>
      </c>
      <c r="F17" s="20">
        <v>6.9</v>
      </c>
      <c r="G17" s="20">
        <v>8</v>
      </c>
      <c r="H17" s="20">
        <v>2.2999999999999998</v>
      </c>
      <c r="I17" s="65">
        <v>2.2999999999999998</v>
      </c>
    </row>
    <row r="18" spans="1:9" x14ac:dyDescent="0.25">
      <c r="A18" s="82"/>
      <c r="B18" s="10" t="s">
        <v>143</v>
      </c>
      <c r="C18" s="20">
        <v>64.900000000000006</v>
      </c>
      <c r="D18" s="20">
        <v>54.8</v>
      </c>
      <c r="E18" s="20">
        <v>69.8</v>
      </c>
      <c r="F18" s="20">
        <v>100</v>
      </c>
      <c r="G18" s="20">
        <v>100</v>
      </c>
      <c r="H18" s="20">
        <v>100</v>
      </c>
      <c r="I18" s="65">
        <v>66.7</v>
      </c>
    </row>
    <row r="19" spans="1:9" x14ac:dyDescent="0.25">
      <c r="A19" s="75"/>
      <c r="B19" s="13" t="s">
        <v>5</v>
      </c>
      <c r="C19" s="32">
        <v>812</v>
      </c>
      <c r="D19" s="32">
        <v>442</v>
      </c>
      <c r="E19" s="32">
        <v>261</v>
      </c>
      <c r="F19" s="32">
        <v>36</v>
      </c>
      <c r="G19" s="32">
        <v>42</v>
      </c>
      <c r="H19" s="32">
        <v>12</v>
      </c>
      <c r="I19" s="70">
        <v>18</v>
      </c>
    </row>
    <row r="20" spans="1:9" x14ac:dyDescent="0.25">
      <c r="A20" s="86" t="s">
        <v>3</v>
      </c>
      <c r="B20" s="93" t="s">
        <v>99</v>
      </c>
      <c r="C20" s="30">
        <v>615</v>
      </c>
      <c r="D20" s="30">
        <v>210</v>
      </c>
      <c r="E20" s="30">
        <v>253</v>
      </c>
      <c r="F20" s="30">
        <v>80</v>
      </c>
      <c r="G20" s="30">
        <v>51</v>
      </c>
      <c r="H20" s="30">
        <v>14</v>
      </c>
      <c r="I20" s="63">
        <v>7</v>
      </c>
    </row>
    <row r="21" spans="1:9" x14ac:dyDescent="0.25">
      <c r="A21" s="82"/>
      <c r="B21" s="10" t="s">
        <v>142</v>
      </c>
      <c r="C21" s="20">
        <v>100</v>
      </c>
      <c r="D21" s="20">
        <v>34.1</v>
      </c>
      <c r="E21" s="20">
        <v>41.2</v>
      </c>
      <c r="F21" s="20">
        <v>12.9</v>
      </c>
      <c r="G21" s="20">
        <v>8.1999999999999993</v>
      </c>
      <c r="H21" s="20">
        <v>2.4</v>
      </c>
      <c r="I21" s="65">
        <v>1.2</v>
      </c>
    </row>
    <row r="22" spans="1:9" x14ac:dyDescent="0.25">
      <c r="A22" s="82"/>
      <c r="B22" s="10" t="s">
        <v>143</v>
      </c>
      <c r="C22" s="20">
        <v>55.9</v>
      </c>
      <c r="D22" s="20">
        <v>45.3</v>
      </c>
      <c r="E22" s="20">
        <v>58.3</v>
      </c>
      <c r="F22" s="20">
        <v>78.599999999999994</v>
      </c>
      <c r="G22" s="20">
        <v>63.6</v>
      </c>
      <c r="H22" s="20">
        <v>100</v>
      </c>
      <c r="I22" s="65">
        <v>100</v>
      </c>
    </row>
    <row r="23" spans="1:9" x14ac:dyDescent="0.25">
      <c r="A23" s="75"/>
      <c r="B23" s="13" t="s">
        <v>5</v>
      </c>
      <c r="C23" s="32">
        <v>1099</v>
      </c>
      <c r="D23" s="32">
        <v>463</v>
      </c>
      <c r="E23" s="32">
        <v>434</v>
      </c>
      <c r="F23" s="32">
        <v>101</v>
      </c>
      <c r="G23" s="32">
        <v>80</v>
      </c>
      <c r="H23" s="32">
        <v>14</v>
      </c>
      <c r="I23" s="70">
        <v>7</v>
      </c>
    </row>
    <row r="24" spans="1:9" x14ac:dyDescent="0.25">
      <c r="A24" s="86" t="s">
        <v>6</v>
      </c>
      <c r="B24" s="93" t="s">
        <v>99</v>
      </c>
      <c r="C24" s="30">
        <f t="shared" ref="C24:I24" si="0">C4+C8+C12+C16+C20</f>
        <v>3386.3759999999997</v>
      </c>
      <c r="D24" s="30">
        <f t="shared" si="0"/>
        <v>1251.6280000000002</v>
      </c>
      <c r="E24" s="30">
        <f t="shared" si="0"/>
        <v>1444.0460000000003</v>
      </c>
      <c r="F24" s="30">
        <f t="shared" si="0"/>
        <v>364.06</v>
      </c>
      <c r="G24" s="30">
        <f t="shared" si="0"/>
        <v>235.03</v>
      </c>
      <c r="H24" s="30">
        <f t="shared" si="0"/>
        <v>40.805999999999997</v>
      </c>
      <c r="I24" s="63">
        <f t="shared" si="0"/>
        <v>51.805999999999997</v>
      </c>
    </row>
    <row r="25" spans="1:9" x14ac:dyDescent="0.25">
      <c r="A25" s="82"/>
      <c r="B25" s="10" t="s">
        <v>142</v>
      </c>
      <c r="C25" s="20">
        <f>C24/33.87</f>
        <v>99.981576616474754</v>
      </c>
      <c r="D25" s="20">
        <f t="shared" ref="D25:I25" si="1">D24/33.87</f>
        <v>36.953882491880726</v>
      </c>
      <c r="E25" s="20">
        <f t="shared" si="1"/>
        <v>42.634957189253036</v>
      </c>
      <c r="F25" s="20">
        <f t="shared" si="1"/>
        <v>10.748745202243875</v>
      </c>
      <c r="G25" s="20">
        <f t="shared" si="1"/>
        <v>6.9391792146442288</v>
      </c>
      <c r="H25" s="20">
        <f t="shared" si="1"/>
        <v>1.2047829937998229</v>
      </c>
      <c r="I25" s="65">
        <f t="shared" si="1"/>
        <v>1.5295541777384116</v>
      </c>
    </row>
    <row r="26" spans="1:9" x14ac:dyDescent="0.25">
      <c r="A26" s="82"/>
      <c r="B26" s="10" t="s">
        <v>143</v>
      </c>
      <c r="C26" s="20">
        <f>C24/C27*100</f>
        <v>64.002522016615359</v>
      </c>
      <c r="D26" s="20">
        <f t="shared" ref="D26:I26" si="2">D24/D27*100</f>
        <v>52.914905130720072</v>
      </c>
      <c r="E26" s="20">
        <f t="shared" si="2"/>
        <v>69.508029750799523</v>
      </c>
      <c r="F26" s="20">
        <f t="shared" si="2"/>
        <v>84.142260187855939</v>
      </c>
      <c r="G26" s="20">
        <f t="shared" si="2"/>
        <v>80.481457384515295</v>
      </c>
      <c r="H26" s="20">
        <f t="shared" si="2"/>
        <v>100</v>
      </c>
      <c r="I26" s="65">
        <f t="shared" si="2"/>
        <v>64.26586612415025</v>
      </c>
    </row>
    <row r="27" spans="1:9" x14ac:dyDescent="0.25">
      <c r="A27" s="75"/>
      <c r="B27" s="13" t="s">
        <v>5</v>
      </c>
      <c r="C27" s="32">
        <f t="shared" ref="C27:I27" si="3">C7+C11+C15+C19+C23</f>
        <v>5291.0040000000008</v>
      </c>
      <c r="D27" s="32">
        <f t="shared" si="3"/>
        <v>2365.3599999999997</v>
      </c>
      <c r="E27" s="32">
        <f t="shared" si="3"/>
        <v>2077.5240000000003</v>
      </c>
      <c r="F27" s="32">
        <f t="shared" si="3"/>
        <v>432.67199999999997</v>
      </c>
      <c r="G27" s="32">
        <f t="shared" si="3"/>
        <v>292.02999999999997</v>
      </c>
      <c r="H27" s="32">
        <f t="shared" si="3"/>
        <v>40.805999999999997</v>
      </c>
      <c r="I27" s="70">
        <f t="shared" si="3"/>
        <v>80.611999999999995</v>
      </c>
    </row>
    <row r="28" spans="1:9" x14ac:dyDescent="0.25">
      <c r="A28" s="86" t="s">
        <v>124</v>
      </c>
      <c r="B28" s="93" t="s">
        <v>99</v>
      </c>
      <c r="C28" s="30">
        <v>595.97999999999911</v>
      </c>
      <c r="D28" s="30">
        <v>192.64000000000004</v>
      </c>
      <c r="E28" s="30">
        <v>228.7600000000001</v>
      </c>
      <c r="F28" s="30">
        <v>84.279999999999973</v>
      </c>
      <c r="G28" s="30">
        <v>42.14</v>
      </c>
      <c r="H28" s="30">
        <v>18.059999999999999</v>
      </c>
      <c r="I28" s="63">
        <v>30.099999999999998</v>
      </c>
    </row>
    <row r="29" spans="1:9" x14ac:dyDescent="0.25">
      <c r="A29" s="82"/>
      <c r="B29" s="10" t="s">
        <v>142</v>
      </c>
      <c r="C29" s="20">
        <v>100</v>
      </c>
      <c r="D29" s="20">
        <v>32.323232323232382</v>
      </c>
      <c r="E29" s="20">
        <v>38.383838383838459</v>
      </c>
      <c r="F29" s="20">
        <v>14.141414141414158</v>
      </c>
      <c r="G29" s="20">
        <v>7.0707070707070816</v>
      </c>
      <c r="H29" s="20">
        <v>3.0303030303030347</v>
      </c>
      <c r="I29" s="65">
        <v>5.0505050505050573</v>
      </c>
    </row>
    <row r="30" spans="1:9" x14ac:dyDescent="0.25">
      <c r="A30" s="82"/>
      <c r="B30" s="10" t="s">
        <v>143</v>
      </c>
      <c r="C30" s="20">
        <v>54.696132596685118</v>
      </c>
      <c r="D30" s="20">
        <v>41.558441558441615</v>
      </c>
      <c r="E30" s="20">
        <v>59.375000000000064</v>
      </c>
      <c r="F30" s="20">
        <v>66.666666666666671</v>
      </c>
      <c r="G30" s="20">
        <v>70.000000000000014</v>
      </c>
      <c r="H30" s="20">
        <v>100</v>
      </c>
      <c r="I30" s="65">
        <v>83.333333333333329</v>
      </c>
    </row>
    <row r="31" spans="1:9" x14ac:dyDescent="0.25">
      <c r="A31" s="75"/>
      <c r="B31" s="13" t="s">
        <v>5</v>
      </c>
      <c r="C31" s="32">
        <v>1089.6199999999976</v>
      </c>
      <c r="D31" s="32">
        <v>463.53999999999951</v>
      </c>
      <c r="E31" s="32">
        <v>385.27999999999975</v>
      </c>
      <c r="F31" s="32">
        <v>126.41999999999994</v>
      </c>
      <c r="G31" s="32">
        <v>60.199999999999989</v>
      </c>
      <c r="H31" s="32">
        <v>18.059999999999999</v>
      </c>
      <c r="I31" s="70">
        <v>36.119999999999997</v>
      </c>
    </row>
    <row r="32" spans="1:9" x14ac:dyDescent="0.25">
      <c r="A32" s="86" t="s">
        <v>125</v>
      </c>
      <c r="B32" s="93" t="s">
        <v>99</v>
      </c>
      <c r="C32" s="30">
        <v>571.97500000000036</v>
      </c>
      <c r="D32" s="30">
        <v>137.77499999999998</v>
      </c>
      <c r="E32" s="30">
        <v>212.92500000000018</v>
      </c>
      <c r="F32" s="30">
        <v>83.499999999999972</v>
      </c>
      <c r="G32" s="30">
        <v>91.849999999999966</v>
      </c>
      <c r="H32" s="30">
        <v>25.05</v>
      </c>
      <c r="I32" s="63">
        <v>20.875</v>
      </c>
    </row>
    <row r="33" spans="1:9" x14ac:dyDescent="0.25">
      <c r="A33" s="82"/>
      <c r="B33" s="10" t="s">
        <v>142</v>
      </c>
      <c r="C33" s="20">
        <v>100</v>
      </c>
      <c r="D33" s="20">
        <v>24.087591240875891</v>
      </c>
      <c r="E33" s="20">
        <v>37.226277372262778</v>
      </c>
      <c r="F33" s="20">
        <v>14.598540145985387</v>
      </c>
      <c r="G33" s="20">
        <v>16.058394160583926</v>
      </c>
      <c r="H33" s="20">
        <v>4.3795620437956178</v>
      </c>
      <c r="I33" s="65">
        <v>3.6496350364963481</v>
      </c>
    </row>
    <row r="34" spans="1:9" x14ac:dyDescent="0.25">
      <c r="A34" s="82"/>
      <c r="B34" s="10" t="s">
        <v>143</v>
      </c>
      <c r="C34" s="20">
        <v>57.083333333333613</v>
      </c>
      <c r="D34" s="20">
        <v>46.478873239436545</v>
      </c>
      <c r="E34" s="20">
        <v>51.515151515151466</v>
      </c>
      <c r="F34" s="20">
        <v>66.666666666666671</v>
      </c>
      <c r="G34" s="20">
        <v>84.615384615384613</v>
      </c>
      <c r="H34" s="20">
        <v>66.666666666666671</v>
      </c>
      <c r="I34" s="65">
        <v>100</v>
      </c>
    </row>
    <row r="35" spans="1:9" x14ac:dyDescent="0.25">
      <c r="A35" s="75"/>
      <c r="B35" s="13" t="s">
        <v>5</v>
      </c>
      <c r="C35" s="32">
        <v>1001.9999999999957</v>
      </c>
      <c r="D35" s="32">
        <v>296.42500000000041</v>
      </c>
      <c r="E35" s="32">
        <v>413.32500000000073</v>
      </c>
      <c r="F35" s="32">
        <v>125.24999999999994</v>
      </c>
      <c r="G35" s="32">
        <v>108.54999999999995</v>
      </c>
      <c r="H35" s="32">
        <v>37.574999999999996</v>
      </c>
      <c r="I35" s="70">
        <v>20.875</v>
      </c>
    </row>
    <row r="36" spans="1:9" x14ac:dyDescent="0.25">
      <c r="A36" s="1" t="s">
        <v>208</v>
      </c>
    </row>
    <row r="38" spans="1:9" x14ac:dyDescent="0.25">
      <c r="A38" s="122" t="s">
        <v>263</v>
      </c>
    </row>
  </sheetData>
  <mergeCells count="2">
    <mergeCell ref="A2:B3"/>
    <mergeCell ref="C2:I2"/>
  </mergeCells>
  <hyperlinks>
    <hyperlink ref="A38" location="INDICE!A1" display="Torna all'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5"/>
  <sheetViews>
    <sheetView workbookViewId="0">
      <selection activeCell="J35" sqref="J35"/>
    </sheetView>
  </sheetViews>
  <sheetFormatPr defaultRowHeight="15" x14ac:dyDescent="0.25"/>
  <cols>
    <col min="1" max="1" width="23.42578125" style="1" customWidth="1"/>
    <col min="2" max="16384" width="9.140625" style="1"/>
  </cols>
  <sheetData>
    <row r="1" spans="1:7" x14ac:dyDescent="0.25">
      <c r="A1" s="1" t="s">
        <v>187</v>
      </c>
    </row>
    <row r="2" spans="1:7" ht="45" x14ac:dyDescent="0.25">
      <c r="A2" s="55"/>
      <c r="B2" s="91" t="s">
        <v>136</v>
      </c>
      <c r="C2" s="91" t="s">
        <v>137</v>
      </c>
      <c r="D2" s="91" t="s">
        <v>138</v>
      </c>
      <c r="E2" s="91" t="s">
        <v>139</v>
      </c>
      <c r="F2" s="91" t="s">
        <v>140</v>
      </c>
      <c r="G2" s="91" t="s">
        <v>141</v>
      </c>
    </row>
    <row r="3" spans="1:7" x14ac:dyDescent="0.25">
      <c r="A3" s="10" t="s">
        <v>144</v>
      </c>
      <c r="B3" s="25">
        <v>1251.6280000000002</v>
      </c>
      <c r="C3" s="25">
        <v>1444.0460000000003</v>
      </c>
      <c r="D3" s="25">
        <v>364.06</v>
      </c>
      <c r="E3" s="25">
        <v>235.03</v>
      </c>
      <c r="F3" s="25">
        <v>40.805999999999997</v>
      </c>
      <c r="G3" s="25">
        <v>51.805999999999997</v>
      </c>
    </row>
    <row r="5" spans="1:7" ht="45" x14ac:dyDescent="0.25">
      <c r="A5" s="55"/>
      <c r="B5" s="91" t="s">
        <v>136</v>
      </c>
      <c r="C5" s="91" t="s">
        <v>137</v>
      </c>
      <c r="D5" s="91" t="s">
        <v>138</v>
      </c>
      <c r="E5" s="91" t="s">
        <v>139</v>
      </c>
      <c r="F5" s="91" t="s">
        <v>140</v>
      </c>
      <c r="G5" s="91" t="s">
        <v>141</v>
      </c>
    </row>
    <row r="6" spans="1:7" x14ac:dyDescent="0.25">
      <c r="A6" s="10" t="s">
        <v>124</v>
      </c>
      <c r="B6" s="25">
        <v>192.64000000000004</v>
      </c>
      <c r="C6" s="25">
        <v>228.7600000000001</v>
      </c>
      <c r="D6" s="25">
        <v>84.279999999999973</v>
      </c>
      <c r="E6" s="25">
        <v>42.14</v>
      </c>
      <c r="F6" s="25">
        <v>18.059999999999999</v>
      </c>
      <c r="G6" s="25">
        <v>30.099999999999998</v>
      </c>
    </row>
    <row r="8" spans="1:7" ht="45" x14ac:dyDescent="0.25">
      <c r="A8" s="55"/>
      <c r="B8" s="91" t="s">
        <v>136</v>
      </c>
      <c r="C8" s="91" t="s">
        <v>137</v>
      </c>
      <c r="D8" s="91" t="s">
        <v>138</v>
      </c>
      <c r="E8" s="91" t="s">
        <v>139</v>
      </c>
      <c r="F8" s="91" t="s">
        <v>140</v>
      </c>
      <c r="G8" s="91" t="s">
        <v>141</v>
      </c>
    </row>
    <row r="9" spans="1:7" x14ac:dyDescent="0.25">
      <c r="A9" s="10" t="s">
        <v>125</v>
      </c>
      <c r="B9" s="25">
        <v>137.77499999999998</v>
      </c>
      <c r="C9" s="25">
        <v>212.92500000000018</v>
      </c>
      <c r="D9" s="25">
        <v>83.499999999999972</v>
      </c>
      <c r="E9" s="25">
        <v>91.849999999999966</v>
      </c>
      <c r="F9" s="25">
        <v>25.05</v>
      </c>
      <c r="G9" s="25">
        <v>20.875</v>
      </c>
    </row>
    <row r="13" spans="1:7" x14ac:dyDescent="0.25">
      <c r="A13" s="1" t="s">
        <v>208</v>
      </c>
    </row>
    <row r="15" spans="1:7" x14ac:dyDescent="0.25">
      <c r="A15" s="122" t="s">
        <v>263</v>
      </c>
    </row>
  </sheetData>
  <hyperlinks>
    <hyperlink ref="A15" location="INDICE!A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9"/>
  <sheetViews>
    <sheetView workbookViewId="0">
      <selection activeCell="J35" sqref="J35"/>
    </sheetView>
  </sheetViews>
  <sheetFormatPr defaultRowHeight="15" x14ac:dyDescent="0.25"/>
  <cols>
    <col min="1" max="1" width="51.5703125" style="1" customWidth="1"/>
    <col min="2" max="10" width="7" style="46" customWidth="1"/>
    <col min="11" max="11" width="9.140625" style="1"/>
    <col min="12" max="12" width="16.5703125" style="66" bestFit="1" customWidth="1"/>
    <col min="13" max="19" width="9.140625" style="66"/>
    <col min="20" max="16384" width="9.140625" style="1"/>
  </cols>
  <sheetData>
    <row r="1" spans="1:12" x14ac:dyDescent="0.25">
      <c r="A1" s="1" t="s">
        <v>198</v>
      </c>
    </row>
    <row r="2" spans="1:12" x14ac:dyDescent="0.25">
      <c r="A2" s="140" t="s">
        <v>4</v>
      </c>
      <c r="B2" s="138" t="s">
        <v>145</v>
      </c>
      <c r="C2" s="138"/>
      <c r="D2" s="138"/>
      <c r="E2" s="138"/>
      <c r="F2" s="138"/>
      <c r="G2" s="138"/>
      <c r="H2" s="138"/>
      <c r="I2" s="138"/>
      <c r="J2" s="139"/>
    </row>
    <row r="3" spans="1:12" x14ac:dyDescent="0.25">
      <c r="A3" s="141"/>
      <c r="B3" s="142" t="s">
        <v>5</v>
      </c>
      <c r="C3" s="142"/>
      <c r="D3" s="142"/>
      <c r="E3" s="142" t="s">
        <v>146</v>
      </c>
      <c r="F3" s="142"/>
      <c r="G3" s="142"/>
      <c r="H3" s="142" t="s">
        <v>147</v>
      </c>
      <c r="I3" s="142"/>
      <c r="J3" s="143"/>
      <c r="L3" s="90"/>
    </row>
    <row r="4" spans="1:12" x14ac:dyDescent="0.25">
      <c r="A4" s="136" t="s">
        <v>148</v>
      </c>
      <c r="B4" s="72" t="s">
        <v>5</v>
      </c>
      <c r="C4" s="138" t="s">
        <v>149</v>
      </c>
      <c r="D4" s="139"/>
      <c r="E4" s="72" t="s">
        <v>5</v>
      </c>
      <c r="F4" s="138" t="s">
        <v>149</v>
      </c>
      <c r="G4" s="139"/>
      <c r="H4" s="30" t="s">
        <v>5</v>
      </c>
      <c r="I4" s="138" t="s">
        <v>149</v>
      </c>
      <c r="J4" s="139"/>
    </row>
    <row r="5" spans="1:12" x14ac:dyDescent="0.25">
      <c r="A5" s="137"/>
      <c r="B5" s="69"/>
      <c r="C5" s="32" t="s">
        <v>150</v>
      </c>
      <c r="D5" s="32" t="s">
        <v>151</v>
      </c>
      <c r="E5" s="69"/>
      <c r="F5" s="32" t="s">
        <v>150</v>
      </c>
      <c r="G5" s="70" t="s">
        <v>151</v>
      </c>
      <c r="H5" s="32"/>
      <c r="I5" s="32" t="s">
        <v>150</v>
      </c>
      <c r="J5" s="70" t="s">
        <v>151</v>
      </c>
    </row>
    <row r="6" spans="1:12" x14ac:dyDescent="0.25">
      <c r="A6" s="82" t="s">
        <v>152</v>
      </c>
      <c r="B6" s="74">
        <v>1157</v>
      </c>
      <c r="C6" s="25">
        <v>560</v>
      </c>
      <c r="D6" s="25">
        <v>607</v>
      </c>
      <c r="E6" s="74">
        <v>887</v>
      </c>
      <c r="F6" s="25">
        <v>453</v>
      </c>
      <c r="G6" s="68">
        <v>440</v>
      </c>
      <c r="H6" s="25">
        <v>270</v>
      </c>
      <c r="I6" s="25">
        <v>107</v>
      </c>
      <c r="J6" s="68">
        <v>167</v>
      </c>
    </row>
    <row r="7" spans="1:12" x14ac:dyDescent="0.25">
      <c r="A7" s="75" t="s">
        <v>153</v>
      </c>
      <c r="B7" s="69">
        <v>1621</v>
      </c>
      <c r="C7" s="32">
        <v>851</v>
      </c>
      <c r="D7" s="32">
        <v>770</v>
      </c>
      <c r="E7" s="69">
        <v>1400</v>
      </c>
      <c r="F7" s="32">
        <v>763</v>
      </c>
      <c r="G7" s="70">
        <v>637</v>
      </c>
      <c r="H7" s="32">
        <v>221</v>
      </c>
      <c r="I7" s="32">
        <v>88</v>
      </c>
      <c r="J7" s="70">
        <v>133</v>
      </c>
    </row>
    <row r="8" spans="1:12" x14ac:dyDescent="0.25">
      <c r="A8" s="1" t="s">
        <v>154</v>
      </c>
      <c r="B8" s="46">
        <f>C8+D8</f>
        <v>14686</v>
      </c>
      <c r="C8" s="46">
        <v>8775</v>
      </c>
      <c r="D8" s="46">
        <v>5911</v>
      </c>
    </row>
    <row r="9" spans="1:12" x14ac:dyDescent="0.25">
      <c r="A9" s="140" t="s">
        <v>0</v>
      </c>
      <c r="B9" s="138" t="s">
        <v>145</v>
      </c>
      <c r="C9" s="138"/>
      <c r="D9" s="138"/>
      <c r="E9" s="138"/>
      <c r="F9" s="138"/>
      <c r="G9" s="138"/>
      <c r="H9" s="138"/>
      <c r="I9" s="138"/>
      <c r="J9" s="139"/>
    </row>
    <row r="10" spans="1:12" x14ac:dyDescent="0.25">
      <c r="A10" s="141"/>
      <c r="B10" s="142" t="s">
        <v>5</v>
      </c>
      <c r="C10" s="142"/>
      <c r="D10" s="142"/>
      <c r="E10" s="142" t="s">
        <v>146</v>
      </c>
      <c r="F10" s="142"/>
      <c r="G10" s="142"/>
      <c r="H10" s="142" t="s">
        <v>147</v>
      </c>
      <c r="I10" s="142"/>
      <c r="J10" s="143"/>
      <c r="L10" s="90"/>
    </row>
    <row r="11" spans="1:12" x14ac:dyDescent="0.25">
      <c r="A11" s="136" t="s">
        <v>148</v>
      </c>
      <c r="B11" s="72" t="s">
        <v>5</v>
      </c>
      <c r="C11" s="138" t="s">
        <v>149</v>
      </c>
      <c r="D11" s="139"/>
      <c r="E11" s="72" t="s">
        <v>5</v>
      </c>
      <c r="F11" s="138" t="s">
        <v>149</v>
      </c>
      <c r="G11" s="139"/>
      <c r="H11" s="30" t="s">
        <v>5</v>
      </c>
      <c r="I11" s="138" t="s">
        <v>149</v>
      </c>
      <c r="J11" s="139"/>
    </row>
    <row r="12" spans="1:12" x14ac:dyDescent="0.25">
      <c r="A12" s="137"/>
      <c r="B12" s="69"/>
      <c r="C12" s="32" t="s">
        <v>150</v>
      </c>
      <c r="D12" s="32" t="s">
        <v>151</v>
      </c>
      <c r="E12" s="69"/>
      <c r="F12" s="32" t="s">
        <v>150</v>
      </c>
      <c r="G12" s="70" t="s">
        <v>151</v>
      </c>
      <c r="H12" s="32"/>
      <c r="I12" s="32" t="s">
        <v>150</v>
      </c>
      <c r="J12" s="70" t="s">
        <v>151</v>
      </c>
    </row>
    <row r="13" spans="1:12" x14ac:dyDescent="0.25">
      <c r="A13" s="82" t="s">
        <v>152</v>
      </c>
      <c r="B13" s="74">
        <v>2165</v>
      </c>
      <c r="C13" s="25">
        <v>1173</v>
      </c>
      <c r="D13" s="25">
        <v>1002</v>
      </c>
      <c r="E13" s="74">
        <v>1732</v>
      </c>
      <c r="F13" s="25">
        <v>981</v>
      </c>
      <c r="G13" s="68">
        <v>758</v>
      </c>
      <c r="H13" s="25">
        <v>433</v>
      </c>
      <c r="I13" s="25">
        <v>192</v>
      </c>
      <c r="J13" s="68">
        <v>244</v>
      </c>
    </row>
    <row r="14" spans="1:12" x14ac:dyDescent="0.25">
      <c r="A14" s="75" t="s">
        <v>153</v>
      </c>
      <c r="B14" s="69">
        <v>1026</v>
      </c>
      <c r="C14" s="32">
        <v>542</v>
      </c>
      <c r="D14" s="32">
        <v>494</v>
      </c>
      <c r="E14" s="69">
        <v>863</v>
      </c>
      <c r="F14" s="32">
        <v>494</v>
      </c>
      <c r="G14" s="70">
        <v>379</v>
      </c>
      <c r="H14" s="32">
        <v>163</v>
      </c>
      <c r="I14" s="32">
        <v>48</v>
      </c>
      <c r="J14" s="70">
        <v>115</v>
      </c>
    </row>
    <row r="15" spans="1:12" x14ac:dyDescent="0.25">
      <c r="A15" s="1" t="s">
        <v>154</v>
      </c>
      <c r="B15" s="46">
        <f>C15+D15</f>
        <v>6836</v>
      </c>
      <c r="C15" s="46">
        <v>4050</v>
      </c>
      <c r="D15" s="46">
        <v>2786</v>
      </c>
    </row>
    <row r="16" spans="1:12" x14ac:dyDescent="0.25">
      <c r="A16" s="140" t="s">
        <v>1</v>
      </c>
      <c r="B16" s="138" t="s">
        <v>145</v>
      </c>
      <c r="C16" s="138"/>
      <c r="D16" s="138"/>
      <c r="E16" s="138"/>
      <c r="F16" s="138"/>
      <c r="G16" s="138"/>
      <c r="H16" s="138"/>
      <c r="I16" s="138"/>
      <c r="J16" s="139"/>
    </row>
    <row r="17" spans="1:12" x14ac:dyDescent="0.25">
      <c r="A17" s="141"/>
      <c r="B17" s="142" t="s">
        <v>5</v>
      </c>
      <c r="C17" s="142"/>
      <c r="D17" s="142"/>
      <c r="E17" s="142" t="s">
        <v>146</v>
      </c>
      <c r="F17" s="142"/>
      <c r="G17" s="142"/>
      <c r="H17" s="142" t="s">
        <v>147</v>
      </c>
      <c r="I17" s="142"/>
      <c r="J17" s="143"/>
      <c r="L17" s="90"/>
    </row>
    <row r="18" spans="1:12" x14ac:dyDescent="0.25">
      <c r="A18" s="136" t="s">
        <v>148</v>
      </c>
      <c r="B18" s="72" t="s">
        <v>5</v>
      </c>
      <c r="C18" s="138" t="s">
        <v>149</v>
      </c>
      <c r="D18" s="139"/>
      <c r="E18" s="72" t="s">
        <v>5</v>
      </c>
      <c r="F18" s="138" t="s">
        <v>149</v>
      </c>
      <c r="G18" s="139"/>
      <c r="H18" s="30" t="s">
        <v>5</v>
      </c>
      <c r="I18" s="138" t="s">
        <v>149</v>
      </c>
      <c r="J18" s="139"/>
    </row>
    <row r="19" spans="1:12" x14ac:dyDescent="0.25">
      <c r="A19" s="137"/>
      <c r="B19" s="69"/>
      <c r="C19" s="32" t="s">
        <v>150</v>
      </c>
      <c r="D19" s="32" t="s">
        <v>151</v>
      </c>
      <c r="E19" s="69"/>
      <c r="F19" s="32" t="s">
        <v>150</v>
      </c>
      <c r="G19" s="70" t="s">
        <v>151</v>
      </c>
      <c r="H19" s="32"/>
      <c r="I19" s="32" t="s">
        <v>150</v>
      </c>
      <c r="J19" s="70" t="s">
        <v>151</v>
      </c>
    </row>
    <row r="20" spans="1:12" x14ac:dyDescent="0.25">
      <c r="A20" s="82" t="s">
        <v>152</v>
      </c>
      <c r="B20" s="74">
        <v>1239</v>
      </c>
      <c r="C20" s="25">
        <v>550</v>
      </c>
      <c r="D20" s="25">
        <v>703</v>
      </c>
      <c r="E20" s="74">
        <v>1053</v>
      </c>
      <c r="F20" s="25">
        <v>427</v>
      </c>
      <c r="G20" s="68">
        <v>637</v>
      </c>
      <c r="H20" s="25">
        <v>186</v>
      </c>
      <c r="I20" s="25">
        <v>123</v>
      </c>
      <c r="J20" s="68">
        <v>66</v>
      </c>
    </row>
    <row r="21" spans="1:12" x14ac:dyDescent="0.25">
      <c r="A21" s="75" t="s">
        <v>153</v>
      </c>
      <c r="B21" s="69">
        <v>529</v>
      </c>
      <c r="C21" s="32">
        <v>290</v>
      </c>
      <c r="D21" s="32">
        <v>248</v>
      </c>
      <c r="E21" s="69">
        <v>431</v>
      </c>
      <c r="F21" s="32">
        <v>234</v>
      </c>
      <c r="G21" s="70">
        <v>199</v>
      </c>
      <c r="H21" s="32">
        <v>98</v>
      </c>
      <c r="I21" s="32">
        <v>56</v>
      </c>
      <c r="J21" s="70">
        <v>49</v>
      </c>
    </row>
    <row r="22" spans="1:12" x14ac:dyDescent="0.25">
      <c r="A22" s="1" t="s">
        <v>154</v>
      </c>
      <c r="B22" s="46">
        <f>C22+D22</f>
        <v>4389</v>
      </c>
      <c r="C22" s="46">
        <v>1852</v>
      </c>
      <c r="D22" s="46">
        <v>2537</v>
      </c>
    </row>
    <row r="23" spans="1:12" x14ac:dyDescent="0.25">
      <c r="A23" s="140" t="s">
        <v>2</v>
      </c>
      <c r="B23" s="138" t="s">
        <v>145</v>
      </c>
      <c r="C23" s="138"/>
      <c r="D23" s="138"/>
      <c r="E23" s="138"/>
      <c r="F23" s="138"/>
      <c r="G23" s="138"/>
      <c r="H23" s="138"/>
      <c r="I23" s="138"/>
      <c r="J23" s="139"/>
    </row>
    <row r="24" spans="1:12" x14ac:dyDescent="0.25">
      <c r="A24" s="141"/>
      <c r="B24" s="142" t="s">
        <v>5</v>
      </c>
      <c r="C24" s="142"/>
      <c r="D24" s="142"/>
      <c r="E24" s="142" t="s">
        <v>146</v>
      </c>
      <c r="F24" s="142"/>
      <c r="G24" s="142"/>
      <c r="H24" s="142" t="s">
        <v>147</v>
      </c>
      <c r="I24" s="142"/>
      <c r="J24" s="143"/>
      <c r="L24" s="90"/>
    </row>
    <row r="25" spans="1:12" x14ac:dyDescent="0.25">
      <c r="A25" s="136" t="s">
        <v>148</v>
      </c>
      <c r="B25" s="72" t="s">
        <v>5</v>
      </c>
      <c r="C25" s="138" t="s">
        <v>149</v>
      </c>
      <c r="D25" s="139"/>
      <c r="E25" s="72" t="s">
        <v>5</v>
      </c>
      <c r="F25" s="138" t="s">
        <v>149</v>
      </c>
      <c r="G25" s="139"/>
      <c r="H25" s="30" t="s">
        <v>5</v>
      </c>
      <c r="I25" s="138" t="s">
        <v>149</v>
      </c>
      <c r="J25" s="139"/>
    </row>
    <row r="26" spans="1:12" x14ac:dyDescent="0.25">
      <c r="A26" s="137"/>
      <c r="B26" s="69"/>
      <c r="C26" s="32" t="s">
        <v>150</v>
      </c>
      <c r="D26" s="32" t="s">
        <v>151</v>
      </c>
      <c r="E26" s="69"/>
      <c r="F26" s="32" t="s">
        <v>150</v>
      </c>
      <c r="G26" s="70" t="s">
        <v>151</v>
      </c>
      <c r="H26" s="32"/>
      <c r="I26" s="32" t="s">
        <v>150</v>
      </c>
      <c r="J26" s="70" t="s">
        <v>151</v>
      </c>
    </row>
    <row r="27" spans="1:12" x14ac:dyDescent="0.25">
      <c r="A27" s="82" t="s">
        <v>152</v>
      </c>
      <c r="B27" s="74">
        <v>1355</v>
      </c>
      <c r="C27" s="25">
        <v>618</v>
      </c>
      <c r="D27" s="25">
        <v>748</v>
      </c>
      <c r="E27" s="74">
        <v>980</v>
      </c>
      <c r="F27" s="25">
        <v>413</v>
      </c>
      <c r="G27" s="68">
        <v>570</v>
      </c>
      <c r="H27" s="25">
        <v>375</v>
      </c>
      <c r="I27" s="25">
        <v>205</v>
      </c>
      <c r="J27" s="68">
        <v>178</v>
      </c>
    </row>
    <row r="28" spans="1:12" x14ac:dyDescent="0.25">
      <c r="A28" s="75" t="s">
        <v>153</v>
      </c>
      <c r="B28" s="69">
        <v>657</v>
      </c>
      <c r="C28" s="32">
        <v>381</v>
      </c>
      <c r="D28" s="32">
        <v>271</v>
      </c>
      <c r="E28" s="69">
        <v>560</v>
      </c>
      <c r="F28" s="32">
        <v>316</v>
      </c>
      <c r="G28" s="70">
        <v>238</v>
      </c>
      <c r="H28" s="32">
        <v>97</v>
      </c>
      <c r="I28" s="32">
        <v>65</v>
      </c>
      <c r="J28" s="70">
        <v>33</v>
      </c>
    </row>
    <row r="29" spans="1:12" x14ac:dyDescent="0.25">
      <c r="A29" s="1" t="s">
        <v>154</v>
      </c>
      <c r="B29" s="46">
        <f>C29+D29</f>
        <v>6809</v>
      </c>
      <c r="C29" s="46">
        <v>4629</v>
      </c>
      <c r="D29" s="46">
        <v>2180</v>
      </c>
    </row>
    <row r="30" spans="1:12" x14ac:dyDescent="0.25">
      <c r="A30" s="140" t="s">
        <v>3</v>
      </c>
      <c r="B30" s="138" t="s">
        <v>145</v>
      </c>
      <c r="C30" s="138"/>
      <c r="D30" s="138"/>
      <c r="E30" s="138"/>
      <c r="F30" s="138"/>
      <c r="G30" s="138"/>
      <c r="H30" s="138"/>
      <c r="I30" s="138"/>
      <c r="J30" s="139"/>
    </row>
    <row r="31" spans="1:12" x14ac:dyDescent="0.25">
      <c r="A31" s="141"/>
      <c r="B31" s="142" t="s">
        <v>5</v>
      </c>
      <c r="C31" s="142"/>
      <c r="D31" s="142"/>
      <c r="E31" s="142" t="s">
        <v>146</v>
      </c>
      <c r="F31" s="142"/>
      <c r="G31" s="142"/>
      <c r="H31" s="142" t="s">
        <v>147</v>
      </c>
      <c r="I31" s="142"/>
      <c r="J31" s="143"/>
      <c r="L31" s="90"/>
    </row>
    <row r="32" spans="1:12" x14ac:dyDescent="0.25">
      <c r="A32" s="136" t="s">
        <v>148</v>
      </c>
      <c r="B32" s="72" t="s">
        <v>5</v>
      </c>
      <c r="C32" s="138" t="s">
        <v>149</v>
      </c>
      <c r="D32" s="139"/>
      <c r="E32" s="72" t="s">
        <v>5</v>
      </c>
      <c r="F32" s="138" t="s">
        <v>149</v>
      </c>
      <c r="G32" s="139"/>
      <c r="H32" s="30" t="s">
        <v>5</v>
      </c>
      <c r="I32" s="138" t="s">
        <v>149</v>
      </c>
      <c r="J32" s="139"/>
    </row>
    <row r="33" spans="1:10" x14ac:dyDescent="0.25">
      <c r="A33" s="137"/>
      <c r="B33" s="69"/>
      <c r="C33" s="32" t="s">
        <v>150</v>
      </c>
      <c r="D33" s="32" t="s">
        <v>151</v>
      </c>
      <c r="E33" s="69"/>
      <c r="F33" s="32" t="s">
        <v>150</v>
      </c>
      <c r="G33" s="70" t="s">
        <v>151</v>
      </c>
      <c r="H33" s="32"/>
      <c r="I33" s="32" t="s">
        <v>150</v>
      </c>
      <c r="J33" s="70" t="s">
        <v>151</v>
      </c>
    </row>
    <row r="34" spans="1:10" x14ac:dyDescent="0.25">
      <c r="A34" s="82" t="s">
        <v>152</v>
      </c>
      <c r="B34" s="74">
        <v>1196</v>
      </c>
      <c r="C34" s="25">
        <v>527</v>
      </c>
      <c r="D34" s="25">
        <v>696</v>
      </c>
      <c r="E34" s="74">
        <v>886</v>
      </c>
      <c r="F34" s="25">
        <v>405</v>
      </c>
      <c r="G34" s="68">
        <v>484</v>
      </c>
      <c r="H34" s="25">
        <v>310</v>
      </c>
      <c r="I34" s="25">
        <v>122</v>
      </c>
      <c r="J34" s="68">
        <v>212</v>
      </c>
    </row>
    <row r="35" spans="1:10" x14ac:dyDescent="0.25">
      <c r="A35" s="75" t="s">
        <v>153</v>
      </c>
      <c r="B35" s="69">
        <v>896</v>
      </c>
      <c r="C35" s="32">
        <v>565</v>
      </c>
      <c r="D35" s="32">
        <v>385</v>
      </c>
      <c r="E35" s="69">
        <v>668</v>
      </c>
      <c r="F35" s="32">
        <v>467</v>
      </c>
      <c r="G35" s="70">
        <v>250</v>
      </c>
      <c r="H35" s="32">
        <v>228</v>
      </c>
      <c r="I35" s="32">
        <v>98</v>
      </c>
      <c r="J35" s="70">
        <v>135</v>
      </c>
    </row>
    <row r="36" spans="1:10" x14ac:dyDescent="0.25">
      <c r="A36" s="1" t="s">
        <v>154</v>
      </c>
      <c r="B36" s="46">
        <f>C36+D36</f>
        <v>4153</v>
      </c>
      <c r="C36" s="46">
        <v>1996</v>
      </c>
      <c r="D36" s="46">
        <v>2157</v>
      </c>
    </row>
    <row r="37" spans="1:10" x14ac:dyDescent="0.25">
      <c r="A37" s="1" t="s">
        <v>208</v>
      </c>
    </row>
    <row r="39" spans="1:10" x14ac:dyDescent="0.25">
      <c r="A39" s="122" t="s">
        <v>263</v>
      </c>
    </row>
  </sheetData>
  <mergeCells count="45">
    <mergeCell ref="A32:A33"/>
    <mergeCell ref="C32:D32"/>
    <mergeCell ref="F32:G32"/>
    <mergeCell ref="I32:J32"/>
    <mergeCell ref="A23:A24"/>
    <mergeCell ref="B23:J23"/>
    <mergeCell ref="B24:D24"/>
    <mergeCell ref="E24:G24"/>
    <mergeCell ref="H24:J24"/>
    <mergeCell ref="A25:A26"/>
    <mergeCell ref="C25:D25"/>
    <mergeCell ref="F25:G25"/>
    <mergeCell ref="I25:J25"/>
    <mergeCell ref="A30:A31"/>
    <mergeCell ref="B30:J30"/>
    <mergeCell ref="B31:D31"/>
    <mergeCell ref="A18:A19"/>
    <mergeCell ref="C18:D18"/>
    <mergeCell ref="F18:G18"/>
    <mergeCell ref="I18:J18"/>
    <mergeCell ref="E31:G31"/>
    <mergeCell ref="H31:J31"/>
    <mergeCell ref="A9:A10"/>
    <mergeCell ref="B9:J9"/>
    <mergeCell ref="B10:D10"/>
    <mergeCell ref="E10:G10"/>
    <mergeCell ref="H10:J10"/>
    <mergeCell ref="A11:A12"/>
    <mergeCell ref="C11:D11"/>
    <mergeCell ref="F11:G11"/>
    <mergeCell ref="I11:J11"/>
    <mergeCell ref="A16:A17"/>
    <mergeCell ref="B16:J16"/>
    <mergeCell ref="B17:D17"/>
    <mergeCell ref="E17:G17"/>
    <mergeCell ref="H17:J17"/>
    <mergeCell ref="A4:A5"/>
    <mergeCell ref="C4:D4"/>
    <mergeCell ref="F4:G4"/>
    <mergeCell ref="I4:J4"/>
    <mergeCell ref="A2:A3"/>
    <mergeCell ref="B2:J2"/>
    <mergeCell ref="B3:D3"/>
    <mergeCell ref="E3:G3"/>
    <mergeCell ref="H3:J3"/>
  </mergeCells>
  <hyperlinks>
    <hyperlink ref="A39" location="INDICE!A1" display="Torna all'indic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6"/>
  <sheetViews>
    <sheetView workbookViewId="0">
      <selection activeCell="J35" sqref="J35"/>
    </sheetView>
  </sheetViews>
  <sheetFormatPr defaultRowHeight="15" x14ac:dyDescent="0.25"/>
  <cols>
    <col min="1" max="1" width="51.7109375" style="1" customWidth="1"/>
    <col min="2" max="10" width="7" style="46" customWidth="1"/>
    <col min="11" max="11" width="9.140625" style="1"/>
    <col min="12" max="12" width="16.5703125" style="66" bestFit="1" customWidth="1"/>
    <col min="13" max="19" width="9.140625" style="66"/>
    <col min="20" max="16384" width="9.140625" style="1"/>
  </cols>
  <sheetData>
    <row r="1" spans="1:12" x14ac:dyDescent="0.25">
      <c r="A1" s="1" t="s">
        <v>199</v>
      </c>
    </row>
    <row r="2" spans="1:12" x14ac:dyDescent="0.25">
      <c r="A2" s="140" t="s">
        <v>144</v>
      </c>
      <c r="B2" s="138" t="s">
        <v>145</v>
      </c>
      <c r="C2" s="138"/>
      <c r="D2" s="138"/>
      <c r="E2" s="138"/>
      <c r="F2" s="138"/>
      <c r="G2" s="138"/>
      <c r="H2" s="138"/>
      <c r="I2" s="138"/>
      <c r="J2" s="139"/>
    </row>
    <row r="3" spans="1:12" x14ac:dyDescent="0.25">
      <c r="A3" s="141"/>
      <c r="B3" s="142" t="s">
        <v>5</v>
      </c>
      <c r="C3" s="142"/>
      <c r="D3" s="142"/>
      <c r="E3" s="142" t="s">
        <v>146</v>
      </c>
      <c r="F3" s="142"/>
      <c r="G3" s="142"/>
      <c r="H3" s="142" t="s">
        <v>147</v>
      </c>
      <c r="I3" s="142"/>
      <c r="J3" s="143"/>
      <c r="L3" s="90"/>
    </row>
    <row r="4" spans="1:12" x14ac:dyDescent="0.25">
      <c r="A4" s="136" t="s">
        <v>148</v>
      </c>
      <c r="B4" s="72" t="s">
        <v>5</v>
      </c>
      <c r="C4" s="138" t="s">
        <v>149</v>
      </c>
      <c r="D4" s="139"/>
      <c r="E4" s="72" t="s">
        <v>5</v>
      </c>
      <c r="F4" s="138" t="s">
        <v>149</v>
      </c>
      <c r="G4" s="139"/>
      <c r="H4" s="30" t="s">
        <v>5</v>
      </c>
      <c r="I4" s="138" t="s">
        <v>149</v>
      </c>
      <c r="J4" s="139"/>
    </row>
    <row r="5" spans="1:12" x14ac:dyDescent="0.25">
      <c r="A5" s="137"/>
      <c r="B5" s="69"/>
      <c r="C5" s="32" t="s">
        <v>150</v>
      </c>
      <c r="D5" s="32" t="s">
        <v>151</v>
      </c>
      <c r="E5" s="69"/>
      <c r="F5" s="32" t="s">
        <v>150</v>
      </c>
      <c r="G5" s="70" t="s">
        <v>151</v>
      </c>
      <c r="H5" s="32"/>
      <c r="I5" s="32" t="s">
        <v>150</v>
      </c>
      <c r="J5" s="70" t="s">
        <v>151</v>
      </c>
    </row>
    <row r="6" spans="1:12" x14ac:dyDescent="0.25">
      <c r="A6" s="82" t="s">
        <v>152</v>
      </c>
      <c r="B6" s="74">
        <f>'T6'!B6+'T6'!B13+'T6'!B20+'T6'!B27+'T6'!B34</f>
        <v>7112</v>
      </c>
      <c r="C6" s="25">
        <f>'T6'!C6+'T6'!C13+'T6'!C20+'T6'!C27+'T6'!C34</f>
        <v>3428</v>
      </c>
      <c r="D6" s="25">
        <f>'T6'!D6+'T6'!D13+'T6'!D20+'T6'!D27+'T6'!D34</f>
        <v>3756</v>
      </c>
      <c r="E6" s="74">
        <f>'T6'!E6+'T6'!E13+'T6'!E20+'T6'!E27+'T6'!E34</f>
        <v>5538</v>
      </c>
      <c r="F6" s="25">
        <f>'T6'!F6+'T6'!F13+'T6'!F20+'T6'!F27+'T6'!F34</f>
        <v>2679</v>
      </c>
      <c r="G6" s="68">
        <f>'T6'!G6+'T6'!G13+'T6'!G20+'T6'!G27+'T6'!G34</f>
        <v>2889</v>
      </c>
      <c r="H6" s="25">
        <f>'T6'!H6+'T6'!H13+'T6'!H20+'T6'!H27+'T6'!H34</f>
        <v>1574</v>
      </c>
      <c r="I6" s="25">
        <f>'T6'!I6+'T6'!I13+'T6'!I20+'T6'!I27+'T6'!I34</f>
        <v>749</v>
      </c>
      <c r="J6" s="68">
        <f>'T6'!J6+'T6'!J13+'T6'!J20+'T6'!J27+'T6'!J34</f>
        <v>867</v>
      </c>
    </row>
    <row r="7" spans="1:12" x14ac:dyDescent="0.25">
      <c r="A7" s="75" t="s">
        <v>153</v>
      </c>
      <c r="B7" s="69">
        <f>'T6'!B7+'T6'!B14+'T6'!B21+'T6'!B28+'T6'!B35</f>
        <v>4729</v>
      </c>
      <c r="C7" s="32">
        <f>'T6'!C7+'T6'!C14+'T6'!C21+'T6'!C28+'T6'!C35</f>
        <v>2629</v>
      </c>
      <c r="D7" s="32">
        <f>'T6'!D7+'T6'!D14+'T6'!D21+'T6'!D28+'T6'!D35</f>
        <v>2168</v>
      </c>
      <c r="E7" s="69">
        <f>'T6'!E7+'T6'!E14+'T6'!E21+'T6'!E28+'T6'!E35</f>
        <v>3922</v>
      </c>
      <c r="F7" s="32">
        <f>'T6'!F7+'T6'!F14+'T6'!F21+'T6'!F28+'T6'!F35</f>
        <v>2274</v>
      </c>
      <c r="G7" s="70">
        <f>'T6'!G7+'T6'!G14+'T6'!G21+'T6'!G28+'T6'!G35</f>
        <v>1703</v>
      </c>
      <c r="H7" s="32">
        <f>'T6'!H7+'T6'!H14+'T6'!H21+'T6'!H28+'T6'!H35</f>
        <v>807</v>
      </c>
      <c r="I7" s="32">
        <f>'T6'!I7+'T6'!I14+'T6'!I21+'T6'!I28+'T6'!I35</f>
        <v>355</v>
      </c>
      <c r="J7" s="70">
        <f>'T6'!J7+'T6'!J14+'T6'!J21+'T6'!J28+'T6'!J35</f>
        <v>465</v>
      </c>
    </row>
    <row r="8" spans="1:12" x14ac:dyDescent="0.25">
      <c r="A8" s="1" t="s">
        <v>154</v>
      </c>
      <c r="B8" s="46">
        <f>C8+D8</f>
        <v>36873</v>
      </c>
      <c r="C8" s="46">
        <f>'T6'!C8+'T6'!C15+'T6'!C22+'T6'!C29+'T6'!C36</f>
        <v>21302</v>
      </c>
      <c r="D8" s="46">
        <f>'T6'!D8+'T6'!D15+'T6'!D22+'T6'!D29+'T6'!D36</f>
        <v>15571</v>
      </c>
    </row>
    <row r="10" spans="1:12" s="66" customFormat="1" x14ac:dyDescent="0.25">
      <c r="A10" s="140" t="s">
        <v>124</v>
      </c>
      <c r="B10" s="138" t="s">
        <v>145</v>
      </c>
      <c r="C10" s="138"/>
      <c r="D10" s="138"/>
      <c r="E10" s="138"/>
      <c r="F10" s="138"/>
      <c r="G10" s="138"/>
      <c r="H10" s="138"/>
      <c r="I10" s="138"/>
      <c r="J10" s="139"/>
      <c r="K10" s="1"/>
    </row>
    <row r="11" spans="1:12" s="66" customFormat="1" x14ac:dyDescent="0.25">
      <c r="A11" s="141"/>
      <c r="B11" s="142" t="s">
        <v>5</v>
      </c>
      <c r="C11" s="142"/>
      <c r="D11" s="142"/>
      <c r="E11" s="142" t="s">
        <v>146</v>
      </c>
      <c r="F11" s="142"/>
      <c r="G11" s="142"/>
      <c r="H11" s="142" t="s">
        <v>147</v>
      </c>
      <c r="I11" s="142"/>
      <c r="J11" s="143"/>
      <c r="K11" s="1"/>
      <c r="L11" s="90"/>
    </row>
    <row r="12" spans="1:12" s="66" customFormat="1" x14ac:dyDescent="0.25">
      <c r="A12" s="136" t="s">
        <v>148</v>
      </c>
      <c r="B12" s="72" t="s">
        <v>5</v>
      </c>
      <c r="C12" s="138" t="s">
        <v>149</v>
      </c>
      <c r="D12" s="139"/>
      <c r="E12" s="72" t="s">
        <v>5</v>
      </c>
      <c r="F12" s="138" t="s">
        <v>149</v>
      </c>
      <c r="G12" s="139"/>
      <c r="H12" s="30" t="s">
        <v>5</v>
      </c>
      <c r="I12" s="138" t="s">
        <v>149</v>
      </c>
      <c r="J12" s="139"/>
      <c r="K12" s="1"/>
    </row>
    <row r="13" spans="1:12" s="66" customFormat="1" x14ac:dyDescent="0.25">
      <c r="A13" s="137"/>
      <c r="B13" s="69"/>
      <c r="C13" s="32" t="s">
        <v>150</v>
      </c>
      <c r="D13" s="32" t="s">
        <v>151</v>
      </c>
      <c r="E13" s="69"/>
      <c r="F13" s="32" t="s">
        <v>150</v>
      </c>
      <c r="G13" s="70" t="s">
        <v>151</v>
      </c>
      <c r="H13" s="32"/>
      <c r="I13" s="32" t="s">
        <v>150</v>
      </c>
      <c r="J13" s="70" t="s">
        <v>151</v>
      </c>
      <c r="K13" s="1"/>
    </row>
    <row r="14" spans="1:12" s="66" customFormat="1" x14ac:dyDescent="0.25">
      <c r="A14" s="82" t="s">
        <v>152</v>
      </c>
      <c r="B14" s="74">
        <v>4385</v>
      </c>
      <c r="C14" s="25">
        <v>1335</v>
      </c>
      <c r="D14" s="25">
        <v>3072</v>
      </c>
      <c r="E14" s="74">
        <v>3765</v>
      </c>
      <c r="F14" s="25">
        <v>1079</v>
      </c>
      <c r="G14" s="68">
        <v>2693</v>
      </c>
      <c r="H14" s="25">
        <v>620</v>
      </c>
      <c r="I14" s="25">
        <v>256</v>
      </c>
      <c r="J14" s="68">
        <v>379</v>
      </c>
      <c r="K14" s="1"/>
    </row>
    <row r="15" spans="1:12" s="66" customFormat="1" x14ac:dyDescent="0.25">
      <c r="A15" s="75" t="s">
        <v>153</v>
      </c>
      <c r="B15" s="69">
        <v>1373</v>
      </c>
      <c r="C15" s="32">
        <v>746</v>
      </c>
      <c r="D15" s="32">
        <v>647</v>
      </c>
      <c r="E15" s="69">
        <v>1042</v>
      </c>
      <c r="F15" s="32">
        <v>629</v>
      </c>
      <c r="G15" s="70">
        <v>428</v>
      </c>
      <c r="H15" s="32">
        <v>331</v>
      </c>
      <c r="I15" s="32">
        <v>117</v>
      </c>
      <c r="J15" s="70">
        <v>219</v>
      </c>
      <c r="K15" s="1"/>
    </row>
    <row r="16" spans="1:12" s="66" customFormat="1" x14ac:dyDescent="0.25">
      <c r="A16" s="1" t="s">
        <v>154</v>
      </c>
      <c r="B16" s="46">
        <f>C16+D16</f>
        <v>11410</v>
      </c>
      <c r="C16" s="46">
        <v>3926</v>
      </c>
      <c r="D16" s="46">
        <v>7484</v>
      </c>
      <c r="E16" s="46"/>
      <c r="F16" s="46"/>
      <c r="G16" s="46"/>
      <c r="H16" s="46"/>
      <c r="I16" s="46"/>
      <c r="J16" s="46"/>
      <c r="K16" s="1"/>
    </row>
    <row r="17" spans="1:12" s="66" customFormat="1" x14ac:dyDescent="0.25">
      <c r="A17" s="140" t="s">
        <v>125</v>
      </c>
      <c r="B17" s="138" t="s">
        <v>145</v>
      </c>
      <c r="C17" s="138"/>
      <c r="D17" s="138"/>
      <c r="E17" s="138"/>
      <c r="F17" s="138"/>
      <c r="G17" s="138"/>
      <c r="H17" s="138"/>
      <c r="I17" s="138"/>
      <c r="J17" s="139"/>
      <c r="K17" s="1"/>
    </row>
    <row r="18" spans="1:12" s="66" customFormat="1" x14ac:dyDescent="0.25">
      <c r="A18" s="141"/>
      <c r="B18" s="142" t="s">
        <v>5</v>
      </c>
      <c r="C18" s="142"/>
      <c r="D18" s="142"/>
      <c r="E18" s="142" t="s">
        <v>146</v>
      </c>
      <c r="F18" s="142"/>
      <c r="G18" s="142"/>
      <c r="H18" s="142" t="s">
        <v>147</v>
      </c>
      <c r="I18" s="142"/>
      <c r="J18" s="143"/>
      <c r="K18" s="1"/>
      <c r="L18" s="90"/>
    </row>
    <row r="19" spans="1:12" s="66" customFormat="1" x14ac:dyDescent="0.25">
      <c r="A19" s="136" t="s">
        <v>148</v>
      </c>
      <c r="B19" s="72" t="s">
        <v>5</v>
      </c>
      <c r="C19" s="138" t="s">
        <v>149</v>
      </c>
      <c r="D19" s="139"/>
      <c r="E19" s="72" t="s">
        <v>5</v>
      </c>
      <c r="F19" s="138" t="s">
        <v>149</v>
      </c>
      <c r="G19" s="139"/>
      <c r="H19" s="30" t="s">
        <v>5</v>
      </c>
      <c r="I19" s="138" t="s">
        <v>149</v>
      </c>
      <c r="J19" s="139"/>
      <c r="K19" s="1"/>
    </row>
    <row r="20" spans="1:12" s="66" customFormat="1" x14ac:dyDescent="0.25">
      <c r="A20" s="137"/>
      <c r="B20" s="69"/>
      <c r="C20" s="32" t="s">
        <v>150</v>
      </c>
      <c r="D20" s="32" t="s">
        <v>151</v>
      </c>
      <c r="E20" s="69"/>
      <c r="F20" s="32" t="s">
        <v>150</v>
      </c>
      <c r="G20" s="70" t="s">
        <v>151</v>
      </c>
      <c r="H20" s="32"/>
      <c r="I20" s="32" t="s">
        <v>150</v>
      </c>
      <c r="J20" s="70" t="s">
        <v>151</v>
      </c>
      <c r="K20" s="1"/>
    </row>
    <row r="21" spans="1:12" s="66" customFormat="1" x14ac:dyDescent="0.25">
      <c r="A21" s="82" t="s">
        <v>152</v>
      </c>
      <c r="B21" s="74">
        <v>4568</v>
      </c>
      <c r="C21" s="25">
        <v>1756</v>
      </c>
      <c r="D21" s="25">
        <v>2925</v>
      </c>
      <c r="E21" s="74">
        <v>3626</v>
      </c>
      <c r="F21" s="25">
        <v>1314</v>
      </c>
      <c r="G21" s="68">
        <v>2409</v>
      </c>
      <c r="H21" s="25">
        <v>942</v>
      </c>
      <c r="I21" s="25">
        <v>442</v>
      </c>
      <c r="J21" s="68">
        <v>516</v>
      </c>
      <c r="K21" s="1"/>
    </row>
    <row r="22" spans="1:12" s="66" customFormat="1" x14ac:dyDescent="0.25">
      <c r="A22" s="75" t="s">
        <v>153</v>
      </c>
      <c r="B22" s="69">
        <v>1838</v>
      </c>
      <c r="C22" s="32">
        <v>1244</v>
      </c>
      <c r="D22" s="32">
        <v>808</v>
      </c>
      <c r="E22" s="69">
        <v>1485</v>
      </c>
      <c r="F22" s="32">
        <v>1000</v>
      </c>
      <c r="G22" s="70">
        <v>675</v>
      </c>
      <c r="H22" s="32">
        <v>353</v>
      </c>
      <c r="I22" s="32">
        <v>244</v>
      </c>
      <c r="J22" s="70">
        <v>133</v>
      </c>
      <c r="K22" s="1"/>
    </row>
    <row r="23" spans="1:12" s="66" customFormat="1" x14ac:dyDescent="0.25">
      <c r="A23" s="1" t="s">
        <v>154</v>
      </c>
      <c r="B23" s="46">
        <f>C23+D23</f>
        <v>19183</v>
      </c>
      <c r="C23" s="46">
        <v>11715</v>
      </c>
      <c r="D23" s="46">
        <v>7468</v>
      </c>
      <c r="E23" s="46"/>
      <c r="F23" s="46"/>
      <c r="G23" s="46"/>
      <c r="H23" s="46"/>
      <c r="I23" s="46"/>
      <c r="J23" s="46"/>
      <c r="K23" s="1"/>
    </row>
    <row r="24" spans="1:12" x14ac:dyDescent="0.25">
      <c r="A24" s="1" t="s">
        <v>208</v>
      </c>
    </row>
    <row r="26" spans="1:12" x14ac:dyDescent="0.25">
      <c r="A26" s="122" t="s">
        <v>263</v>
      </c>
    </row>
  </sheetData>
  <mergeCells count="27">
    <mergeCell ref="A19:A20"/>
    <mergeCell ref="C19:D19"/>
    <mergeCell ref="F19:G19"/>
    <mergeCell ref="I19:J19"/>
    <mergeCell ref="A10:A11"/>
    <mergeCell ref="B10:J10"/>
    <mergeCell ref="B11:D11"/>
    <mergeCell ref="E11:G11"/>
    <mergeCell ref="H11:J11"/>
    <mergeCell ref="A12:A13"/>
    <mergeCell ref="C12:D12"/>
    <mergeCell ref="F12:G12"/>
    <mergeCell ref="I12:J12"/>
    <mergeCell ref="A17:A18"/>
    <mergeCell ref="B17:J17"/>
    <mergeCell ref="B18:D18"/>
    <mergeCell ref="E18:G18"/>
    <mergeCell ref="H18:J18"/>
    <mergeCell ref="A4:A5"/>
    <mergeCell ref="C4:D4"/>
    <mergeCell ref="F4:G4"/>
    <mergeCell ref="I4:J4"/>
    <mergeCell ref="A2:A3"/>
    <mergeCell ref="B2:J2"/>
    <mergeCell ref="B3:D3"/>
    <mergeCell ref="E3:G3"/>
    <mergeCell ref="H3:J3"/>
  </mergeCells>
  <hyperlinks>
    <hyperlink ref="A26" location="INDICE!A1" display="Torna all'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35</vt:i4>
      </vt:variant>
    </vt:vector>
  </HeadingPairs>
  <TitlesOfParts>
    <vt:vector size="35" baseType="lpstr">
      <vt:lpstr>INDICE</vt:lpstr>
      <vt:lpstr>T1</vt:lpstr>
      <vt:lpstr>T2</vt:lpstr>
      <vt:lpstr>T3</vt:lpstr>
      <vt:lpstr>T4</vt:lpstr>
      <vt:lpstr>T5</vt:lpstr>
      <vt:lpstr>F1</vt:lpstr>
      <vt:lpstr>T6</vt:lpstr>
      <vt:lpstr>T7</vt:lpstr>
      <vt:lpstr>F2</vt:lpstr>
      <vt:lpstr>T8</vt:lpstr>
      <vt:lpstr>T9</vt:lpstr>
      <vt:lpstr>F3</vt:lpstr>
      <vt:lpstr>F4</vt:lpstr>
      <vt:lpstr>T10</vt:lpstr>
      <vt:lpstr>F5</vt:lpstr>
      <vt:lpstr>T11</vt:lpstr>
      <vt:lpstr>F6</vt:lpstr>
      <vt:lpstr>T12</vt:lpstr>
      <vt:lpstr>F7</vt:lpstr>
      <vt:lpstr>F8</vt:lpstr>
      <vt:lpstr>T13</vt:lpstr>
      <vt:lpstr>F9</vt:lpstr>
      <vt:lpstr>T14</vt:lpstr>
      <vt:lpstr>T15</vt:lpstr>
      <vt:lpstr>T16</vt:lpstr>
      <vt:lpstr>T17</vt:lpstr>
      <vt:lpstr>T18</vt:lpstr>
      <vt:lpstr>T19</vt:lpstr>
      <vt:lpstr>F10</vt:lpstr>
      <vt:lpstr>T20</vt:lpstr>
      <vt:lpstr>T21</vt:lpstr>
      <vt:lpstr>T22</vt:lpstr>
      <vt:lpstr>F11</vt:lpstr>
      <vt:lpstr>T23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2015-04-22T12:46:42Z</dcterms:modified>
</cp:coreProperties>
</file>