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19155" windowHeight="11820" activeTab="5"/>
  </bookViews>
  <sheets>
    <sheet name="Tab.3.1" sheetId="3" r:id="rId1"/>
    <sheet name="Tab.3.2" sheetId="4" r:id="rId2"/>
    <sheet name="Tab.3.3" sheetId="5" r:id="rId3"/>
    <sheet name="Fig.3.1" sheetId="6" r:id="rId4"/>
    <sheet name="Tab.3.4" sheetId="1" r:id="rId5"/>
    <sheet name="Tab.3.5" sheetId="2" r:id="rId6"/>
  </sheets>
  <calcPr calcId="145621"/>
</workbook>
</file>

<file path=xl/calcChain.xml><?xml version="1.0" encoding="utf-8"?>
<calcChain xmlns="http://schemas.openxmlformats.org/spreadsheetml/2006/main">
  <c r="C15" i="3" l="1"/>
  <c r="E12" i="3" s="1"/>
  <c r="B15" i="3"/>
  <c r="D13" i="3" s="1"/>
  <c r="C10" i="3"/>
  <c r="E5" i="3" s="1"/>
  <c r="B10" i="3"/>
  <c r="D6" i="3" s="1"/>
  <c r="E7" i="1"/>
  <c r="C7" i="1"/>
  <c r="D9" i="3" l="1"/>
  <c r="D5" i="3"/>
  <c r="D12" i="3"/>
  <c r="D7" i="3"/>
  <c r="D14" i="3"/>
  <c r="C16" i="3"/>
  <c r="E8" i="3"/>
  <c r="E6" i="3"/>
  <c r="E4" i="3"/>
  <c r="E13" i="3"/>
  <c r="E11" i="3"/>
  <c r="B16" i="3"/>
  <c r="D4" i="3"/>
  <c r="D8" i="3"/>
  <c r="E9" i="3"/>
  <c r="E7" i="3"/>
  <c r="D11" i="3"/>
  <c r="D15" i="3" s="1"/>
  <c r="E14" i="3"/>
  <c r="D10" i="3" l="1"/>
  <c r="E15" i="3"/>
  <c r="E10" i="3"/>
</calcChain>
</file>

<file path=xl/sharedStrings.xml><?xml version="1.0" encoding="utf-8"?>
<sst xmlns="http://schemas.openxmlformats.org/spreadsheetml/2006/main" count="140" uniqueCount="73">
  <si>
    <t>Occupati</t>
  </si>
  <si>
    <t xml:space="preserve">Avviati </t>
  </si>
  <si>
    <t>totale</t>
  </si>
  <si>
    <t>% totale</t>
  </si>
  <si>
    <t>% donne</t>
  </si>
  <si>
    <t>Obiettivo CRO</t>
  </si>
  <si>
    <t>Obiettivo CONV</t>
  </si>
  <si>
    <t>Totale FSE</t>
  </si>
  <si>
    <t>Numero totale di partecipanti</t>
  </si>
  <si>
    <t>di cui donne</t>
  </si>
  <si>
    <t>di cui lavoratori autonomi</t>
  </si>
  <si>
    <t>Disoccupati</t>
  </si>
  <si>
    <t>di cui disoccupati di lunga data</t>
  </si>
  <si>
    <t>Inattivi</t>
  </si>
  <si>
    <t>di cui coinvolti in attività di istruzione/formazione</t>
  </si>
  <si>
    <t>Istruzione primaria o secondaria inferiore (ISCED 1 e 2)</t>
  </si>
  <si>
    <t>Istruzione secondaria superiore (ISCED 3)</t>
  </si>
  <si>
    <t>Istruzione post-secondaria non terziaria (ISCED 4)</t>
  </si>
  <si>
    <t>Istruzione terziaria (ISCED 5 e 6)</t>
  </si>
  <si>
    <t>Assi</t>
  </si>
  <si>
    <t>Impegni</t>
  </si>
  <si>
    <t>Pagamenti</t>
  </si>
  <si>
    <t>% Impegni</t>
  </si>
  <si>
    <t>% Pagamenti</t>
  </si>
  <si>
    <t>Adattabilità</t>
  </si>
  <si>
    <t>Occupabilità</t>
  </si>
  <si>
    <t>Inclusione sociale</t>
  </si>
  <si>
    <t>Capitale umano</t>
  </si>
  <si>
    <t>Transasnazionalità</t>
  </si>
  <si>
    <t>Assistenza Tecnica</t>
  </si>
  <si>
    <t>Formazione per occupati - totale Obiettivo CRO</t>
  </si>
  <si>
    <t>Formazione per occupati - totale Obiettivo CONV</t>
  </si>
  <si>
    <t>Formazione per occupati - totale FSE</t>
  </si>
  <si>
    <t>Asse</t>
  </si>
  <si>
    <t>Contributo totale</t>
  </si>
  <si>
    <t>Capacità impegno</t>
  </si>
  <si>
    <t>Efficienza realizzativa</t>
  </si>
  <si>
    <t>Totale Obiettivo CRO</t>
  </si>
  <si>
    <t>Capacità istituzionale</t>
  </si>
  <si>
    <t>Totale Obiettivo CONV</t>
  </si>
  <si>
    <t>Competitività regionale e occupazione Totale</t>
  </si>
  <si>
    <t>Convergenza Totale</t>
  </si>
  <si>
    <t>Programma Operativo</t>
  </si>
  <si>
    <t xml:space="preserve">Por Abruzzo </t>
  </si>
  <si>
    <t>Por Emilia Romagna</t>
  </si>
  <si>
    <t>Por Friuli Venezia Giulia</t>
  </si>
  <si>
    <t>Por Lazio</t>
  </si>
  <si>
    <t>Por Liguria</t>
  </si>
  <si>
    <t>Por Lombardia</t>
  </si>
  <si>
    <t>Por Marche</t>
  </si>
  <si>
    <t>Por Molise</t>
  </si>
  <si>
    <t>Por P.A. Bolzano</t>
  </si>
  <si>
    <t>Por P.A. Trento</t>
  </si>
  <si>
    <t>Por Piemonte</t>
  </si>
  <si>
    <t>Por Toscana</t>
  </si>
  <si>
    <t>Por Umbria</t>
  </si>
  <si>
    <t>Por Valle d'Aosta</t>
  </si>
  <si>
    <t>Por Veneto</t>
  </si>
  <si>
    <t>Por Sardegna</t>
  </si>
  <si>
    <t>Por Campania</t>
  </si>
  <si>
    <t xml:space="preserve">Por Calabria </t>
  </si>
  <si>
    <t>Por Sicilia</t>
  </si>
  <si>
    <t>Por Basilicata</t>
  </si>
  <si>
    <t>Por Puglia</t>
  </si>
  <si>
    <t>Descrizione Programma operativo</t>
  </si>
  <si>
    <t>Fonte: elaborazioni Isfol su dati MonitWeb (MEF-Igrue)</t>
  </si>
  <si>
    <t>Tabella 3.1 - Attuazione finanziaria della tipologia di progetto “Formazione continua” per Asse, dati aggiornati a settembre 2013</t>
  </si>
  <si>
    <t>Tabella 3.2 - Contributo totale, attuazione e indicatori di performance finanziaria per Asse e Obiettivo, dati aggiornati a settembre2013</t>
  </si>
  <si>
    <t>Contributo Asse Adattabilità su contributo totale</t>
  </si>
  <si>
    <t>Tabella 3.3 - Contributo totale, attuazione e indicatori di performance finanziaria dell’Asse Adattabilità, dati aggiornati settembre2013</t>
  </si>
  <si>
    <t>Figura 3.1 - Indicatori di performance finanziaria dell’Asse Adattabilità per POR</t>
  </si>
  <si>
    <t>Tabella 3.4 - Destinatari avviati occupati per Obiettivo e genere, dati al 31.12.2012</t>
  </si>
  <si>
    <t>Tabella 3.5 - Asse Adattabilità: destinatari avviati e loro caratteristiche, per Obiettivo e totale FSE (dati al 31.12.2012)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</si>
</sst>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Times New Roman"/>
      <family val="1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theme="0" tint="-0.34998626667073579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97">
    <xf numFmtId="0" fontId="0" fillId="0" borderId="0" xfId="0"/>
    <xf numFmtId="0" fontId="0" fillId="2" borderId="0" xfId="0" applyFill="1" applyBorder="1"/>
    <xf numFmtId="0" fontId="0" fillId="2" borderId="0" xfId="0" applyFill="1"/>
    <xf numFmtId="164" fontId="0" fillId="2" borderId="0" xfId="0" applyNumberFormat="1" applyFill="1"/>
    <xf numFmtId="0" fontId="3" fillId="2" borderId="6" xfId="2" applyFont="1" applyFill="1" applyBorder="1"/>
    <xf numFmtId="0" fontId="4" fillId="2" borderId="0" xfId="0" applyFont="1" applyFill="1"/>
    <xf numFmtId="0" fontId="4" fillId="2" borderId="0" xfId="0" applyFont="1" applyFill="1" applyAlignment="1">
      <alignment vertical="top"/>
    </xf>
    <xf numFmtId="0" fontId="0" fillId="2" borderId="7" xfId="0" applyFill="1" applyBorder="1"/>
    <xf numFmtId="0" fontId="5" fillId="2" borderId="0" xfId="0" applyFont="1" applyFill="1"/>
    <xf numFmtId="0" fontId="6" fillId="2" borderId="0" xfId="0" applyFont="1" applyFill="1"/>
    <xf numFmtId="0" fontId="7" fillId="2" borderId="3" xfId="0" applyFont="1" applyFill="1" applyBorder="1"/>
    <xf numFmtId="0" fontId="7" fillId="2" borderId="3" xfId="0" applyFont="1" applyFill="1" applyBorder="1" applyAlignment="1">
      <alignment horizontal="center"/>
    </xf>
    <xf numFmtId="0" fontId="5" fillId="2" borderId="8" xfId="0" applyFont="1" applyFill="1" applyBorder="1"/>
    <xf numFmtId="43" fontId="5" fillId="2" borderId="8" xfId="1" applyFont="1" applyFill="1" applyBorder="1"/>
    <xf numFmtId="166" fontId="5" fillId="2" borderId="8" xfId="0" applyNumberFormat="1" applyFont="1" applyFill="1" applyBorder="1"/>
    <xf numFmtId="0" fontId="5" fillId="2" borderId="9" xfId="0" applyFont="1" applyFill="1" applyBorder="1"/>
    <xf numFmtId="43" fontId="5" fillId="2" borderId="9" xfId="1" applyFont="1" applyFill="1" applyBorder="1"/>
    <xf numFmtId="166" fontId="5" fillId="2" borderId="9" xfId="0" applyNumberFormat="1" applyFont="1" applyFill="1" applyBorder="1"/>
    <xf numFmtId="0" fontId="5" fillId="2" borderId="10" xfId="0" applyFont="1" applyFill="1" applyBorder="1"/>
    <xf numFmtId="43" fontId="5" fillId="2" borderId="10" xfId="1" applyFont="1" applyFill="1" applyBorder="1"/>
    <xf numFmtId="166" fontId="5" fillId="2" borderId="10" xfId="0" applyNumberFormat="1" applyFont="1" applyFill="1" applyBorder="1"/>
    <xf numFmtId="0" fontId="8" fillId="2" borderId="3" xfId="0" applyFont="1" applyFill="1" applyBorder="1"/>
    <xf numFmtId="4" fontId="8" fillId="2" borderId="3" xfId="0" applyNumberFormat="1" applyFont="1" applyFill="1" applyBorder="1"/>
    <xf numFmtId="166" fontId="8" fillId="2" borderId="3" xfId="0" applyNumberFormat="1" applyFont="1" applyFill="1" applyBorder="1"/>
    <xf numFmtId="4" fontId="7" fillId="2" borderId="3" xfId="0" applyNumberFormat="1" applyFont="1" applyFill="1" applyBorder="1"/>
    <xf numFmtId="0" fontId="5" fillId="2" borderId="3" xfId="0" applyFont="1" applyFill="1" applyBorder="1"/>
    <xf numFmtId="0" fontId="9" fillId="2" borderId="0" xfId="0" applyFont="1" applyFill="1"/>
    <xf numFmtId="0" fontId="10" fillId="2" borderId="1" xfId="0" applyFont="1" applyFill="1" applyBorder="1" applyAlignment="1">
      <alignment vertical="top"/>
    </xf>
    <xf numFmtId="0" fontId="10" fillId="2" borderId="1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justify" wrapText="1"/>
    </xf>
    <xf numFmtId="0" fontId="9" fillId="2" borderId="8" xfId="0" applyFont="1" applyFill="1" applyBorder="1"/>
    <xf numFmtId="43" fontId="9" fillId="2" borderId="8" xfId="0" applyNumberFormat="1" applyFont="1" applyFill="1" applyBorder="1"/>
    <xf numFmtId="165" fontId="9" fillId="2" borderId="8" xfId="0" applyNumberFormat="1" applyFont="1" applyFill="1" applyBorder="1"/>
    <xf numFmtId="0" fontId="9" fillId="2" borderId="9" xfId="0" applyFont="1" applyFill="1" applyBorder="1"/>
    <xf numFmtId="43" fontId="9" fillId="2" borderId="9" xfId="0" applyNumberFormat="1" applyFont="1" applyFill="1" applyBorder="1"/>
    <xf numFmtId="165" fontId="9" fillId="2" borderId="9" xfId="0" applyNumberFormat="1" applyFont="1" applyFill="1" applyBorder="1"/>
    <xf numFmtId="0" fontId="9" fillId="2" borderId="10" xfId="0" applyFont="1" applyFill="1" applyBorder="1"/>
    <xf numFmtId="43" fontId="9" fillId="2" borderId="10" xfId="0" applyNumberFormat="1" applyFont="1" applyFill="1" applyBorder="1"/>
    <xf numFmtId="165" fontId="9" fillId="2" borderId="10" xfId="0" applyNumberFormat="1" applyFont="1" applyFill="1" applyBorder="1"/>
    <xf numFmtId="0" fontId="11" fillId="2" borderId="3" xfId="0" applyFont="1" applyFill="1" applyBorder="1"/>
    <xf numFmtId="43" fontId="11" fillId="2" borderId="3" xfId="0" applyNumberFormat="1" applyFont="1" applyFill="1" applyBorder="1"/>
    <xf numFmtId="165" fontId="11" fillId="2" borderId="3" xfId="0" applyNumberFormat="1" applyFont="1" applyFill="1" applyBorder="1"/>
    <xf numFmtId="43" fontId="11" fillId="2" borderId="3" xfId="1" applyFont="1" applyFill="1" applyBorder="1"/>
    <xf numFmtId="4" fontId="11" fillId="2" borderId="3" xfId="0" applyNumberFormat="1" applyFont="1" applyFill="1" applyBorder="1"/>
    <xf numFmtId="0" fontId="10" fillId="2" borderId="3" xfId="0" applyFont="1" applyFill="1" applyBorder="1"/>
    <xf numFmtId="43" fontId="10" fillId="2" borderId="3" xfId="1" applyFont="1" applyFill="1" applyBorder="1"/>
    <xf numFmtId="43" fontId="10" fillId="2" borderId="3" xfId="0" applyNumberFormat="1" applyFont="1" applyFill="1" applyBorder="1"/>
    <xf numFmtId="165" fontId="10" fillId="2" borderId="3" xfId="0" applyNumberFormat="1" applyFont="1" applyFill="1" applyBorder="1"/>
    <xf numFmtId="43" fontId="9" fillId="2" borderId="0" xfId="0" applyNumberFormat="1" applyFont="1" applyFill="1"/>
    <xf numFmtId="0" fontId="12" fillId="2" borderId="0" xfId="0" applyFont="1" applyFill="1"/>
    <xf numFmtId="0" fontId="11" fillId="2" borderId="0" xfId="0" applyFont="1" applyFill="1"/>
    <xf numFmtId="43" fontId="11" fillId="2" borderId="0" xfId="0" applyNumberFormat="1" applyFont="1" applyFill="1"/>
    <xf numFmtId="164" fontId="11" fillId="2" borderId="0" xfId="0" applyNumberFormat="1" applyFont="1" applyFill="1"/>
    <xf numFmtId="10" fontId="11" fillId="2" borderId="0" xfId="0" applyNumberFormat="1" applyFont="1" applyFill="1"/>
    <xf numFmtId="0" fontId="7" fillId="2" borderId="0" xfId="0" applyFont="1" applyFill="1"/>
    <xf numFmtId="0" fontId="10" fillId="2" borderId="3" xfId="0" applyFont="1" applyFill="1" applyBorder="1" applyAlignment="1">
      <alignment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2" fillId="2" borderId="8" xfId="2" applyFont="1" applyFill="1" applyBorder="1"/>
    <xf numFmtId="0" fontId="5" fillId="0" borderId="0" xfId="0" applyFont="1"/>
    <xf numFmtId="0" fontId="2" fillId="2" borderId="9" xfId="2" applyFont="1" applyFill="1" applyBorder="1"/>
    <xf numFmtId="0" fontId="2" fillId="2" borderId="10" xfId="2" applyFont="1" applyFill="1" applyBorder="1"/>
    <xf numFmtId="0" fontId="13" fillId="2" borderId="3" xfId="2" applyFont="1" applyFill="1" applyBorder="1"/>
    <xf numFmtId="0" fontId="3" fillId="2" borderId="3" xfId="2" applyFont="1" applyFill="1" applyBorder="1"/>
    <xf numFmtId="0" fontId="2" fillId="2" borderId="4" xfId="2" applyFont="1" applyFill="1" applyBorder="1"/>
    <xf numFmtId="165" fontId="5" fillId="2" borderId="0" xfId="0" applyNumberFormat="1" applyFont="1" applyFill="1" applyBorder="1"/>
    <xf numFmtId="0" fontId="2" fillId="2" borderId="5" xfId="2" applyFont="1" applyFill="1" applyBorder="1"/>
    <xf numFmtId="0" fontId="10" fillId="2" borderId="3" xfId="0" applyFont="1" applyFill="1" applyBorder="1" applyAlignment="1">
      <alignment horizontal="center" vertical="justify" wrapText="1"/>
    </xf>
    <xf numFmtId="0" fontId="7" fillId="2" borderId="0" xfId="0" applyFont="1" applyFill="1" applyBorder="1"/>
    <xf numFmtId="0" fontId="5" fillId="2" borderId="0" xfId="0" applyFont="1" applyFill="1" applyBorder="1"/>
    <xf numFmtId="0" fontId="10" fillId="2" borderId="3" xfId="0" applyFont="1" applyFill="1" applyBorder="1" applyAlignment="1">
      <alignment horizontal="center" vertical="center"/>
    </xf>
    <xf numFmtId="0" fontId="3" fillId="2" borderId="8" xfId="2" applyFont="1" applyFill="1" applyBorder="1"/>
    <xf numFmtId="165" fontId="2" fillId="2" borderId="9" xfId="1" applyNumberFormat="1" applyFont="1" applyFill="1" applyBorder="1"/>
    <xf numFmtId="0" fontId="2" fillId="2" borderId="11" xfId="2" applyFont="1" applyFill="1" applyBorder="1"/>
    <xf numFmtId="165" fontId="2" fillId="2" borderId="11" xfId="1" applyNumberFormat="1" applyFont="1" applyFill="1" applyBorder="1"/>
    <xf numFmtId="165" fontId="3" fillId="2" borderId="3" xfId="1" applyNumberFormat="1" applyFont="1" applyFill="1" applyBorder="1"/>
    <xf numFmtId="164" fontId="9" fillId="2" borderId="9" xfId="0" applyNumberFormat="1" applyFont="1" applyFill="1" applyBorder="1"/>
    <xf numFmtId="164" fontId="9" fillId="2" borderId="11" xfId="0" applyNumberFormat="1" applyFont="1" applyFill="1" applyBorder="1"/>
    <xf numFmtId="165" fontId="9" fillId="2" borderId="11" xfId="0" applyNumberFormat="1" applyFont="1" applyFill="1" applyBorder="1"/>
    <xf numFmtId="164" fontId="10" fillId="2" borderId="3" xfId="1" applyNumberFormat="1" applyFont="1" applyFill="1" applyBorder="1"/>
    <xf numFmtId="164" fontId="9" fillId="2" borderId="3" xfId="1" applyNumberFormat="1" applyFont="1" applyFill="1" applyBorder="1"/>
    <xf numFmtId="164" fontId="10" fillId="2" borderId="3" xfId="1" applyNumberFormat="1" applyFont="1" applyFill="1" applyBorder="1" applyAlignment="1">
      <alignment horizontal="center"/>
    </xf>
    <xf numFmtId="0" fontId="3" fillId="2" borderId="8" xfId="2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9" fillId="2" borderId="1" xfId="0" applyFont="1" applyFill="1" applyBorder="1"/>
    <xf numFmtId="164" fontId="9" fillId="2" borderId="0" xfId="1" applyNumberFormat="1" applyFont="1" applyFill="1"/>
    <xf numFmtId="0" fontId="5" fillId="0" borderId="0" xfId="0" applyFont="1" applyAlignment="1">
      <alignment horizontal="left" wrapText="1"/>
    </xf>
    <xf numFmtId="0" fontId="11" fillId="2" borderId="2" xfId="0" applyFont="1" applyFill="1" applyBorder="1" applyAlignment="1">
      <alignment horizontal="right"/>
    </xf>
    <xf numFmtId="164" fontId="9" fillId="2" borderId="2" xfId="1" applyNumberFormat="1" applyFont="1" applyFill="1" applyBorder="1"/>
    <xf numFmtId="164" fontId="9" fillId="2" borderId="8" xfId="1" applyNumberFormat="1" applyFont="1" applyFill="1" applyBorder="1"/>
    <xf numFmtId="0" fontId="11" fillId="2" borderId="9" xfId="0" applyFont="1" applyFill="1" applyBorder="1" applyAlignment="1">
      <alignment horizontal="right"/>
    </xf>
    <xf numFmtId="164" fontId="9" fillId="2" borderId="9" xfId="1" applyNumberFormat="1" applyFont="1" applyFill="1" applyBorder="1"/>
    <xf numFmtId="0" fontId="11" fillId="2" borderId="10" xfId="0" applyFont="1" applyFill="1" applyBorder="1" applyAlignment="1">
      <alignment horizontal="right"/>
    </xf>
    <xf numFmtId="164" fontId="9" fillId="2" borderId="10" xfId="1" applyNumberFormat="1" applyFont="1" applyFill="1" applyBorder="1"/>
  </cellXfs>
  <cellStyles count="3">
    <cellStyle name="Migliaia" xfId="1" builtinId="3"/>
    <cellStyle name="Normale" xfId="0" builtinId="0"/>
    <cellStyle name="Normale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637084714419109"/>
          <c:y val="6.8920672450800483E-2"/>
          <c:w val="0.67034645669291515"/>
          <c:h val="0.8294542828147087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dPt>
            <c:idx val="22"/>
            <c:marker>
              <c:symbol val="diamond"/>
              <c:size val="12"/>
              <c:spPr>
                <a:solidFill>
                  <a:schemeClr val="accent2"/>
                </a:solidFill>
              </c:spPr>
            </c:marker>
            <c:bubble3D val="0"/>
          </c:dPt>
          <c:xVal>
            <c:numRef>
              <c:f>Fig.3.1!$B$4:$B$24</c:f>
              <c:numCache>
                <c:formatCode>_-* #,##0.0_-;\-* #,##0.0_-;_-* "-"??_-;_-@_-</c:formatCode>
                <c:ptCount val="21"/>
                <c:pt idx="0">
                  <c:v>68.09302197204083</c:v>
                </c:pt>
                <c:pt idx="1">
                  <c:v>92.462914488985845</c:v>
                </c:pt>
                <c:pt idx="2">
                  <c:v>96.633093093027739</c:v>
                </c:pt>
                <c:pt idx="3">
                  <c:v>56.355915517411034</c:v>
                </c:pt>
                <c:pt idx="4">
                  <c:v>110.10601630830736</c:v>
                </c:pt>
                <c:pt idx="5">
                  <c:v>90.108573453634079</c:v>
                </c:pt>
                <c:pt idx="6">
                  <c:v>91.371296303213882</c:v>
                </c:pt>
                <c:pt idx="7">
                  <c:v>52.440371470832673</c:v>
                </c:pt>
                <c:pt idx="8">
                  <c:v>96.056156409358124</c:v>
                </c:pt>
                <c:pt idx="9">
                  <c:v>112.42926997046597</c:v>
                </c:pt>
                <c:pt idx="10">
                  <c:v>91.230777821159791</c:v>
                </c:pt>
                <c:pt idx="11">
                  <c:v>95.600435484213392</c:v>
                </c:pt>
                <c:pt idx="12">
                  <c:v>76.698048225141477</c:v>
                </c:pt>
                <c:pt idx="13">
                  <c:v>70.336971139146897</c:v>
                </c:pt>
                <c:pt idx="14">
                  <c:v>58.99508706124611</c:v>
                </c:pt>
                <c:pt idx="15">
                  <c:v>52.813929779956212</c:v>
                </c:pt>
                <c:pt idx="16">
                  <c:v>50.037102899999994</c:v>
                </c:pt>
                <c:pt idx="17">
                  <c:v>72.307633056471914</c:v>
                </c:pt>
                <c:pt idx="18">
                  <c:v>13.534323324499089</c:v>
                </c:pt>
                <c:pt idx="19">
                  <c:v>54.006875410029707</c:v>
                </c:pt>
                <c:pt idx="20">
                  <c:v>32.592585932614135</c:v>
                </c:pt>
              </c:numCache>
            </c:numRef>
          </c:xVal>
          <c:yVal>
            <c:numRef>
              <c:f>Fig.3.1!$C$4:$C$24</c:f>
              <c:numCache>
                <c:formatCode>_-* #,##0.0_-;\-* #,##0.0_-;_-* "-"??_-;_-@_-</c:formatCode>
                <c:ptCount val="21"/>
                <c:pt idx="0">
                  <c:v>57.76114371404234</c:v>
                </c:pt>
                <c:pt idx="1">
                  <c:v>68.647439794906077</c:v>
                </c:pt>
                <c:pt idx="2">
                  <c:v>81.62763767114609</c:v>
                </c:pt>
                <c:pt idx="3">
                  <c:v>84.068117706046479</c:v>
                </c:pt>
                <c:pt idx="4">
                  <c:v>76.54874952872639</c:v>
                </c:pt>
                <c:pt idx="5">
                  <c:v>76.035953959899743</c:v>
                </c:pt>
                <c:pt idx="6">
                  <c:v>60.362434241932206</c:v>
                </c:pt>
                <c:pt idx="7">
                  <c:v>26.731800270354604</c:v>
                </c:pt>
                <c:pt idx="8">
                  <c:v>50.255516672568447</c:v>
                </c:pt>
                <c:pt idx="9">
                  <c:v>80.653915736085366</c:v>
                </c:pt>
                <c:pt idx="10">
                  <c:v>70.645991239384273</c:v>
                </c:pt>
                <c:pt idx="11">
                  <c:v>82.02893196341526</c:v>
                </c:pt>
                <c:pt idx="12">
                  <c:v>49.243706582738156</c:v>
                </c:pt>
                <c:pt idx="13">
                  <c:v>37.155025881622393</c:v>
                </c:pt>
                <c:pt idx="14">
                  <c:v>43.335805625531577</c:v>
                </c:pt>
                <c:pt idx="15">
                  <c:v>46.967227128709368</c:v>
                </c:pt>
                <c:pt idx="16">
                  <c:v>40.999068787500001</c:v>
                </c:pt>
                <c:pt idx="17">
                  <c:v>67.46624354117013</c:v>
                </c:pt>
                <c:pt idx="18">
                  <c:v>1.8735997919296157</c:v>
                </c:pt>
                <c:pt idx="19">
                  <c:v>49.888588227174203</c:v>
                </c:pt>
                <c:pt idx="20">
                  <c:v>20.605066780018763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492992"/>
        <c:axId val="57494912"/>
      </c:scatterChart>
      <c:valAx>
        <c:axId val="57492992"/>
        <c:scaling>
          <c:orientation val="minMax"/>
          <c:max val="10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1200">
                    <a:latin typeface="Arial" panose="020B0604020202020204" pitchFamily="34" charset="0"/>
                    <a:cs typeface="Arial" panose="020B0604020202020204" pitchFamily="34" charset="0"/>
                  </a:rPr>
                  <a:t>Capacità</a:t>
                </a:r>
                <a:r>
                  <a:rPr lang="it-IT" sz="1200" baseline="0">
                    <a:latin typeface="Arial" panose="020B0604020202020204" pitchFamily="34" charset="0"/>
                    <a:cs typeface="Arial" panose="020B0604020202020204" pitchFamily="34" charset="0"/>
                  </a:rPr>
                  <a:t> impegno</a:t>
                </a:r>
                <a:endParaRPr lang="it-IT" sz="120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/>
          <c:overlay val="0"/>
        </c:title>
        <c:numFmt formatCode="_(* #,##0_);_(* \(#,##0\);_(* &quot;-&quot;_);_(@_)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57494912"/>
        <c:crosses val="autoZero"/>
        <c:crossBetween val="midCat"/>
        <c:majorUnit val="50"/>
        <c:minorUnit val="2"/>
      </c:valAx>
      <c:valAx>
        <c:axId val="57494912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1200">
                    <a:latin typeface="Arial" panose="020B0604020202020204" pitchFamily="34" charset="0"/>
                    <a:cs typeface="Arial" panose="020B0604020202020204" pitchFamily="34" charset="0"/>
                  </a:rPr>
                  <a:t>Efficienza realizzativa</a:t>
                </a:r>
              </a:p>
            </c:rich>
          </c:tx>
          <c:layout/>
          <c:overlay val="0"/>
        </c:title>
        <c:numFmt formatCode="_(* #,##0_);_(* \(#,##0\);_(* &quot;-&quot;_);_(@_)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57492992"/>
        <c:crosses val="autoZero"/>
        <c:crossBetween val="midCat"/>
        <c:majorUnit val="5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152399</xdr:colOff>
      <xdr:row>3</xdr:row>
      <xdr:rowOff>133348</xdr:rowOff>
    </xdr:from>
    <xdr:to>
      <xdr:col>14</xdr:col>
      <xdr:colOff>361950</xdr:colOff>
      <xdr:row>24</xdr:row>
      <xdr:rowOff>145256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0.77026</cdr:x>
      <cdr:y>0.13056</cdr:y>
    </cdr:from>
    <cdr:to>
      <cdr:x>0.84426</cdr:x>
      <cdr:y>0.21009</cdr:y>
    </cdr:to>
    <cdr:sp macro="" textlink="">
      <cdr:nvSpPr>
        <cdr:cNvPr id="4" name="CasellaDiTesto 3"/>
        <cdr:cNvSpPr txBox="1"/>
      </cdr:nvSpPr>
      <cdr:spPr>
        <a:xfrm xmlns:a="http://schemas.openxmlformats.org/drawingml/2006/main" flipH="1">
          <a:off x="5165059" y="523877"/>
          <a:ext cx="496188" cy="3190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it-IT" sz="1100">
              <a:latin typeface="Arial" panose="020B0604020202020204" pitchFamily="34" charset="0"/>
              <a:cs typeface="Arial" panose="020B0604020202020204" pitchFamily="34" charset="0"/>
            </a:rPr>
            <a:t>FVG</a:t>
          </a:r>
        </a:p>
        <a:p xmlns:a="http://schemas.openxmlformats.org/drawingml/2006/main">
          <a:r>
            <a:rPr lang="it-IT" sz="1100"/>
            <a:t>	</a:t>
          </a:r>
        </a:p>
      </cdr:txBody>
    </cdr:sp>
  </cdr:relSizeAnchor>
  <cdr:relSizeAnchor xmlns:cdr="http://schemas.openxmlformats.org/drawingml/2006/chartDrawing">
    <cdr:from>
      <cdr:x>0.19368</cdr:x>
      <cdr:y>0.82184</cdr:y>
    </cdr:from>
    <cdr:to>
      <cdr:x>0.26864</cdr:x>
      <cdr:y>0.88218</cdr:y>
    </cdr:to>
    <cdr:sp macro="" textlink="">
      <cdr:nvSpPr>
        <cdr:cNvPr id="5" name="CasellaDiTesto 4"/>
        <cdr:cNvSpPr txBox="1"/>
      </cdr:nvSpPr>
      <cdr:spPr>
        <a:xfrm xmlns:a="http://schemas.openxmlformats.org/drawingml/2006/main" flipH="1">
          <a:off x="1138237" y="3405189"/>
          <a:ext cx="440529" cy="2500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it-IT" sz="1100">
              <a:latin typeface="Arial" panose="020B0604020202020204" pitchFamily="34" charset="0"/>
              <a:cs typeface="Arial" panose="020B0604020202020204" pitchFamily="34" charset="0"/>
            </a:rPr>
            <a:t>SI</a:t>
          </a:r>
        </a:p>
      </cdr:txBody>
    </cdr:sp>
  </cdr:relSizeAnchor>
  <cdr:relSizeAnchor xmlns:cdr="http://schemas.openxmlformats.org/drawingml/2006/chartDrawing">
    <cdr:from>
      <cdr:x>0.1813</cdr:x>
      <cdr:y>0.81536</cdr:y>
    </cdr:from>
    <cdr:to>
      <cdr:x>0.27931</cdr:x>
      <cdr:y>0.92686</cdr:y>
    </cdr:to>
    <cdr:sp macro="" textlink="">
      <cdr:nvSpPr>
        <cdr:cNvPr id="8" name="Ovale 7"/>
        <cdr:cNvSpPr/>
      </cdr:nvSpPr>
      <cdr:spPr>
        <a:xfrm xmlns:a="http://schemas.openxmlformats.org/drawingml/2006/main" rot="3538759">
          <a:off x="1332698" y="3164077"/>
          <a:ext cx="447381" cy="662379"/>
        </a:xfrm>
        <a:prstGeom xmlns:a="http://schemas.openxmlformats.org/drawingml/2006/main" prst="ellipse">
          <a:avLst/>
        </a:prstGeom>
        <a:noFill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0.73775</cdr:x>
      <cdr:y>0.1271</cdr:y>
    </cdr:from>
    <cdr:to>
      <cdr:x>0.84348</cdr:x>
      <cdr:y>0.28476</cdr:y>
    </cdr:to>
    <cdr:sp macro="" textlink="">
      <cdr:nvSpPr>
        <cdr:cNvPr id="9" name="Ovale 8"/>
        <cdr:cNvSpPr/>
      </cdr:nvSpPr>
      <cdr:spPr>
        <a:xfrm xmlns:a="http://schemas.openxmlformats.org/drawingml/2006/main" rot="4845958" flipV="1">
          <a:off x="4985251" y="471778"/>
          <a:ext cx="632587" cy="709010"/>
        </a:xfrm>
        <a:prstGeom xmlns:a="http://schemas.openxmlformats.org/drawingml/2006/main" prst="ellipse">
          <a:avLst/>
        </a:prstGeom>
        <a:noFill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0.78551</cdr:x>
      <cdr:y>0.18991</cdr:y>
    </cdr:from>
    <cdr:to>
      <cdr:x>0.85951</cdr:x>
      <cdr:y>0.2641</cdr:y>
    </cdr:to>
    <cdr:sp macro="" textlink="">
      <cdr:nvSpPr>
        <cdr:cNvPr id="10" name="CasellaDiTesto 1"/>
        <cdr:cNvSpPr txBox="1"/>
      </cdr:nvSpPr>
      <cdr:spPr>
        <a:xfrm xmlns:a="http://schemas.openxmlformats.org/drawingml/2006/main" flipH="1">
          <a:off x="5267325" y="762000"/>
          <a:ext cx="496188" cy="2976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it-IT" sz="1100"/>
            <a:t>TO</a:t>
          </a:r>
        </a:p>
        <a:p xmlns:a="http://schemas.openxmlformats.org/drawingml/2006/main">
          <a:r>
            <a:rPr lang="it-IT" sz="1100"/>
            <a:t>	</a:t>
          </a:r>
        </a:p>
      </cdr:txBody>
    </cdr:sp>
  </cdr:relSizeAnchor>
</c:userShape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workbookViewId="0"/>
  </sheetViews>
  <sheetFormatPr defaultColWidth="8.85546875" defaultRowHeight="15" x14ac:dyDescent="0.25"/>
  <cols>
    <col min="1" max="1" width="46.7109375" style="2" customWidth="1"/>
    <col min="2" max="2" width="16.7109375" style="2" customWidth="1"/>
    <col min="3" max="3" width="16.85546875" style="2" bestFit="1" customWidth="1"/>
    <col min="4" max="4" width="11.7109375" style="2" customWidth="1"/>
    <col min="5" max="5" width="12.5703125" style="2" customWidth="1"/>
    <col min="6" max="16384" width="8.85546875" style="2"/>
  </cols>
  <sheetData>
    <row r="1" spans="1:6" x14ac:dyDescent="0.25">
      <c r="A1" s="54" t="s">
        <v>66</v>
      </c>
      <c r="B1" s="8"/>
      <c r="C1" s="8"/>
      <c r="D1" s="8"/>
      <c r="E1" s="8"/>
      <c r="F1" s="8"/>
    </row>
    <row r="2" spans="1:6" x14ac:dyDescent="0.25">
      <c r="A2" s="8"/>
      <c r="B2" s="8"/>
      <c r="C2" s="8"/>
      <c r="D2" s="8"/>
      <c r="E2" s="8"/>
      <c r="F2" s="8"/>
    </row>
    <row r="3" spans="1:6" x14ac:dyDescent="0.25">
      <c r="A3" s="10" t="s">
        <v>19</v>
      </c>
      <c r="B3" s="11" t="s">
        <v>20</v>
      </c>
      <c r="C3" s="11" t="s">
        <v>21</v>
      </c>
      <c r="D3" s="11" t="s">
        <v>22</v>
      </c>
      <c r="E3" s="11" t="s">
        <v>23</v>
      </c>
      <c r="F3" s="8"/>
    </row>
    <row r="4" spans="1:6" x14ac:dyDescent="0.25">
      <c r="A4" s="12" t="s">
        <v>24</v>
      </c>
      <c r="B4" s="13">
        <v>545636396.87999988</v>
      </c>
      <c r="C4" s="13">
        <v>396791855.06000006</v>
      </c>
      <c r="D4" s="14">
        <f>+B4/B$10*100</f>
        <v>89.583976528368964</v>
      </c>
      <c r="E4" s="14">
        <f>+C4/C$10*100</f>
        <v>88.894844512184719</v>
      </c>
      <c r="F4" s="8"/>
    </row>
    <row r="5" spans="1:6" x14ac:dyDescent="0.25">
      <c r="A5" s="15" t="s">
        <v>25</v>
      </c>
      <c r="B5" s="16">
        <v>39574874.680000007</v>
      </c>
      <c r="C5" s="16">
        <v>31368488.469999999</v>
      </c>
      <c r="D5" s="17">
        <f t="shared" ref="D5:E9" si="0">+B5/B$10*100</f>
        <v>6.497503950833333</v>
      </c>
      <c r="E5" s="17">
        <f t="shared" si="0"/>
        <v>7.0276062110731878</v>
      </c>
      <c r="F5" s="8"/>
    </row>
    <row r="6" spans="1:6" x14ac:dyDescent="0.25">
      <c r="A6" s="15" t="s">
        <v>26</v>
      </c>
      <c r="B6" s="16">
        <v>5796938.1900000013</v>
      </c>
      <c r="C6" s="16">
        <v>3598438.0400000005</v>
      </c>
      <c r="D6" s="17">
        <f t="shared" si="0"/>
        <v>0.9517561103306984</v>
      </c>
      <c r="E6" s="17">
        <f t="shared" si="0"/>
        <v>0.80617226884397708</v>
      </c>
      <c r="F6" s="8"/>
    </row>
    <row r="7" spans="1:6" x14ac:dyDescent="0.25">
      <c r="A7" s="15" t="s">
        <v>27</v>
      </c>
      <c r="B7" s="16">
        <v>14866207.939999999</v>
      </c>
      <c r="C7" s="16">
        <v>12752918.83</v>
      </c>
      <c r="D7" s="17">
        <f t="shared" si="0"/>
        <v>2.4407719697183348</v>
      </c>
      <c r="E7" s="17">
        <f t="shared" si="0"/>
        <v>2.8570867118679568</v>
      </c>
      <c r="F7" s="8"/>
    </row>
    <row r="8" spans="1:6" x14ac:dyDescent="0.25">
      <c r="A8" s="15" t="s">
        <v>28</v>
      </c>
      <c r="B8" s="16">
        <v>993023.5</v>
      </c>
      <c r="C8" s="16">
        <v>770051.52</v>
      </c>
      <c r="D8" s="17">
        <f t="shared" si="0"/>
        <v>0.16303713319858185</v>
      </c>
      <c r="E8" s="17">
        <f t="shared" si="0"/>
        <v>0.17251767964445849</v>
      </c>
      <c r="F8" s="8"/>
    </row>
    <row r="9" spans="1:6" x14ac:dyDescent="0.25">
      <c r="A9" s="18" t="s">
        <v>29</v>
      </c>
      <c r="B9" s="19">
        <v>2210675.2599999998</v>
      </c>
      <c r="C9" s="19">
        <v>1079178.4999999998</v>
      </c>
      <c r="D9" s="20">
        <f t="shared" si="0"/>
        <v>0.36295430755005242</v>
      </c>
      <c r="E9" s="20">
        <f t="shared" si="0"/>
        <v>0.24177261638570263</v>
      </c>
      <c r="F9" s="8"/>
    </row>
    <row r="10" spans="1:6" x14ac:dyDescent="0.25">
      <c r="A10" s="21" t="s">
        <v>30</v>
      </c>
      <c r="B10" s="22">
        <f>SUM(B4:B9)</f>
        <v>609078116.45000005</v>
      </c>
      <c r="C10" s="22">
        <f>SUM(C4:C9)</f>
        <v>446360930.42000008</v>
      </c>
      <c r="D10" s="23">
        <f>SUM(D4:D9)</f>
        <v>99.999999999999972</v>
      </c>
      <c r="E10" s="23">
        <f>SUM(E4:E9)</f>
        <v>100</v>
      </c>
      <c r="F10" s="8"/>
    </row>
    <row r="11" spans="1:6" x14ac:dyDescent="0.25">
      <c r="A11" s="12" t="s">
        <v>24</v>
      </c>
      <c r="B11" s="12">
        <v>82273201.290000007</v>
      </c>
      <c r="C11" s="12">
        <v>66235509.810000002</v>
      </c>
      <c r="D11" s="14">
        <f>+B11/B$15*100</f>
        <v>86.463829926787994</v>
      </c>
      <c r="E11" s="14">
        <f>+C11/C$15*100</f>
        <v>89.230786047029667</v>
      </c>
      <c r="F11" s="8"/>
    </row>
    <row r="12" spans="1:6" x14ac:dyDescent="0.25">
      <c r="A12" s="15" t="s">
        <v>25</v>
      </c>
      <c r="B12" s="15">
        <v>11731607.98</v>
      </c>
      <c r="C12" s="15">
        <v>6997378.9100000001</v>
      </c>
      <c r="D12" s="17">
        <f t="shared" ref="D12:E14" si="1">+B12/B$15*100</f>
        <v>12.329163582379774</v>
      </c>
      <c r="E12" s="17">
        <f t="shared" si="1"/>
        <v>9.4266900367986715</v>
      </c>
      <c r="F12" s="8"/>
    </row>
    <row r="13" spans="1:6" x14ac:dyDescent="0.25">
      <c r="A13" s="15" t="s">
        <v>27</v>
      </c>
      <c r="B13" s="15">
        <v>904496.7</v>
      </c>
      <c r="C13" s="15">
        <v>752537.94</v>
      </c>
      <c r="D13" s="17">
        <f t="shared" si="1"/>
        <v>0.95056771356782788</v>
      </c>
      <c r="E13" s="17">
        <f t="shared" si="1"/>
        <v>1.0137998802913184</v>
      </c>
      <c r="F13" s="8"/>
    </row>
    <row r="14" spans="1:6" x14ac:dyDescent="0.25">
      <c r="A14" s="18" t="s">
        <v>28</v>
      </c>
      <c r="B14" s="18">
        <v>244010</v>
      </c>
      <c r="C14" s="18">
        <v>244010</v>
      </c>
      <c r="D14" s="20">
        <f t="shared" si="1"/>
        <v>0.25643877726440095</v>
      </c>
      <c r="E14" s="20">
        <f t="shared" si="1"/>
        <v>0.32872403588034987</v>
      </c>
      <c r="F14" s="8"/>
    </row>
    <row r="15" spans="1:6" x14ac:dyDescent="0.25">
      <c r="A15" s="21" t="s">
        <v>31</v>
      </c>
      <c r="B15" s="22">
        <f>SUM(B11:B14)</f>
        <v>95153315.970000014</v>
      </c>
      <c r="C15" s="22">
        <f>SUM(C11:C14)</f>
        <v>74229436.659999996</v>
      </c>
      <c r="D15" s="23">
        <f>SUM(D11:D14)</f>
        <v>100</v>
      </c>
      <c r="E15" s="23">
        <f>SUM(E11:E14)</f>
        <v>100.00000000000001</v>
      </c>
      <c r="F15" s="8"/>
    </row>
    <row r="16" spans="1:6" x14ac:dyDescent="0.25">
      <c r="A16" s="10" t="s">
        <v>32</v>
      </c>
      <c r="B16" s="24">
        <f>+B10+B15</f>
        <v>704231432.42000008</v>
      </c>
      <c r="C16" s="24">
        <f>+C10+C15</f>
        <v>520590367.08000004</v>
      </c>
      <c r="D16" s="25"/>
      <c r="E16" s="25"/>
      <c r="F16" s="8"/>
    </row>
    <row r="17" spans="1:1" x14ac:dyDescent="0.25">
      <c r="A17" s="9" t="s">
        <v>65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workbookViewId="0">
      <selection activeCell="K25" sqref="K24:K25"/>
    </sheetView>
  </sheetViews>
  <sheetFormatPr defaultColWidth="8.85546875" defaultRowHeight="12.75" x14ac:dyDescent="0.2"/>
  <cols>
    <col min="1" max="1" width="22.140625" style="5" customWidth="1"/>
    <col min="2" max="4" width="18" style="5" bestFit="1" customWidth="1"/>
    <col min="5" max="5" width="10.28515625" style="5" customWidth="1"/>
    <col min="6" max="6" width="12" style="5" customWidth="1"/>
    <col min="7" max="16384" width="8.85546875" style="5"/>
  </cols>
  <sheetData>
    <row r="1" spans="1:9" ht="15" x14ac:dyDescent="0.25">
      <c r="A1" s="54" t="s">
        <v>67</v>
      </c>
      <c r="B1" s="8"/>
      <c r="C1" s="8"/>
      <c r="D1" s="8"/>
      <c r="E1" s="8"/>
      <c r="F1" s="8"/>
      <c r="G1" s="8"/>
    </row>
    <row r="2" spans="1:9" ht="14.25" x14ac:dyDescent="0.2">
      <c r="A2" s="8"/>
      <c r="B2" s="8"/>
      <c r="C2" s="8"/>
      <c r="D2" s="8"/>
      <c r="E2" s="8"/>
      <c r="F2" s="8"/>
      <c r="G2" s="8"/>
    </row>
    <row r="3" spans="1:9" ht="25.5" x14ac:dyDescent="0.2">
      <c r="A3" s="27" t="s">
        <v>33</v>
      </c>
      <c r="B3" s="28" t="s">
        <v>34</v>
      </c>
      <c r="C3" s="28" t="s">
        <v>20</v>
      </c>
      <c r="D3" s="28" t="s">
        <v>21</v>
      </c>
      <c r="E3" s="29" t="s">
        <v>35</v>
      </c>
      <c r="F3" s="29" t="s">
        <v>36</v>
      </c>
      <c r="G3" s="26"/>
    </row>
    <row r="4" spans="1:9" x14ac:dyDescent="0.2">
      <c r="A4" s="30" t="s">
        <v>24</v>
      </c>
      <c r="B4" s="31">
        <v>1768021518</v>
      </c>
      <c r="C4" s="31">
        <v>1436370553.1908011</v>
      </c>
      <c r="D4" s="31">
        <v>1182765824.1199996</v>
      </c>
      <c r="E4" s="32">
        <v>81.241689570364215</v>
      </c>
      <c r="F4" s="32">
        <v>66.897705264240997</v>
      </c>
      <c r="G4" s="26"/>
    </row>
    <row r="5" spans="1:9" x14ac:dyDescent="0.2">
      <c r="A5" s="33" t="s">
        <v>25</v>
      </c>
      <c r="B5" s="34">
        <v>2754540435</v>
      </c>
      <c r="C5" s="34">
        <v>2379244798.0497828</v>
      </c>
      <c r="D5" s="34">
        <v>1830261720.2694013</v>
      </c>
      <c r="E5" s="35">
        <v>86.375381091466281</v>
      </c>
      <c r="F5" s="35">
        <v>66.445266041970498</v>
      </c>
      <c r="G5" s="26"/>
    </row>
    <row r="6" spans="1:9" x14ac:dyDescent="0.2">
      <c r="A6" s="33" t="s">
        <v>26</v>
      </c>
      <c r="B6" s="34">
        <v>750382842</v>
      </c>
      <c r="C6" s="34">
        <v>675184708.18080032</v>
      </c>
      <c r="D6" s="34">
        <v>485210209.50000006</v>
      </c>
      <c r="E6" s="35">
        <v>89.978697591382343</v>
      </c>
      <c r="F6" s="35">
        <v>64.661687653567128</v>
      </c>
      <c r="G6" s="26"/>
      <c r="I6" s="6"/>
    </row>
    <row r="7" spans="1:9" x14ac:dyDescent="0.2">
      <c r="A7" s="33" t="s">
        <v>27</v>
      </c>
      <c r="B7" s="34">
        <v>1803075657</v>
      </c>
      <c r="C7" s="34">
        <v>1428297179.5899994</v>
      </c>
      <c r="D7" s="34">
        <v>1189592637.0779991</v>
      </c>
      <c r="E7" s="35">
        <v>79.214489644124754</v>
      </c>
      <c r="F7" s="35">
        <v>65.975747188405364</v>
      </c>
      <c r="G7" s="26"/>
    </row>
    <row r="8" spans="1:9" x14ac:dyDescent="0.2">
      <c r="A8" s="33" t="s">
        <v>28</v>
      </c>
      <c r="B8" s="34">
        <v>178103651</v>
      </c>
      <c r="C8" s="34">
        <v>87507667.18900001</v>
      </c>
      <c r="D8" s="34">
        <v>59204942.289999992</v>
      </c>
      <c r="E8" s="35">
        <v>49.133000192679944</v>
      </c>
      <c r="F8" s="35">
        <v>33.24184650768332</v>
      </c>
      <c r="G8" s="26"/>
    </row>
    <row r="9" spans="1:9" x14ac:dyDescent="0.2">
      <c r="A9" s="36" t="s">
        <v>29</v>
      </c>
      <c r="B9" s="37">
        <v>295312446</v>
      </c>
      <c r="C9" s="37">
        <v>227706773.11000007</v>
      </c>
      <c r="D9" s="37">
        <v>163557870.45000002</v>
      </c>
      <c r="E9" s="38">
        <v>77.107069544234548</v>
      </c>
      <c r="F9" s="38">
        <v>55.384685835421919</v>
      </c>
      <c r="G9" s="26"/>
    </row>
    <row r="10" spans="1:9" x14ac:dyDescent="0.2">
      <c r="A10" s="39" t="s">
        <v>37</v>
      </c>
      <c r="B10" s="40">
        <v>7549436549</v>
      </c>
      <c r="C10" s="40">
        <v>6234311679.3103828</v>
      </c>
      <c r="D10" s="40">
        <v>4910593203.7073994</v>
      </c>
      <c r="E10" s="41">
        <v>82.579827498996352</v>
      </c>
      <c r="F10" s="41">
        <v>65.045823907982353</v>
      </c>
      <c r="G10" s="26"/>
    </row>
    <row r="11" spans="1:9" x14ac:dyDescent="0.2">
      <c r="A11" s="30" t="s">
        <v>24</v>
      </c>
      <c r="B11" s="31">
        <v>458069392</v>
      </c>
      <c r="C11" s="31">
        <v>225933364.53</v>
      </c>
      <c r="D11" s="31">
        <v>187649108.10000008</v>
      </c>
      <c r="E11" s="32">
        <v>49.32295597039149</v>
      </c>
      <c r="F11" s="32">
        <v>40.965214305347011</v>
      </c>
      <c r="G11" s="26"/>
      <c r="I11" s="6"/>
    </row>
    <row r="12" spans="1:9" x14ac:dyDescent="0.2">
      <c r="A12" s="33" t="s">
        <v>25</v>
      </c>
      <c r="B12" s="34">
        <v>2026726500</v>
      </c>
      <c r="C12" s="34">
        <v>1466900401.4919999</v>
      </c>
      <c r="D12" s="34">
        <v>886287241.13999975</v>
      </c>
      <c r="E12" s="35">
        <v>72.377817208784705</v>
      </c>
      <c r="F12" s="35">
        <v>43.729987304157703</v>
      </c>
      <c r="G12" s="26"/>
    </row>
    <row r="13" spans="1:9" x14ac:dyDescent="0.2">
      <c r="A13" s="33" t="s">
        <v>26</v>
      </c>
      <c r="B13" s="34">
        <v>451692311</v>
      </c>
      <c r="C13" s="34">
        <v>290595789.88999999</v>
      </c>
      <c r="D13" s="34">
        <v>191439133.39000005</v>
      </c>
      <c r="E13" s="35">
        <v>64.334898516791441</v>
      </c>
      <c r="F13" s="35">
        <v>42.382641618621676</v>
      </c>
      <c r="G13" s="26"/>
    </row>
    <row r="14" spans="1:9" x14ac:dyDescent="0.2">
      <c r="A14" s="33" t="s">
        <v>27</v>
      </c>
      <c r="B14" s="34">
        <v>1651281595</v>
      </c>
      <c r="C14" s="34">
        <v>1349303655.3099992</v>
      </c>
      <c r="D14" s="34">
        <v>931557779.09999943</v>
      </c>
      <c r="E14" s="35">
        <v>81.712511021477184</v>
      </c>
      <c r="F14" s="35">
        <v>56.414228918962749</v>
      </c>
      <c r="G14" s="26"/>
    </row>
    <row r="15" spans="1:9" x14ac:dyDescent="0.2">
      <c r="A15" s="33" t="s">
        <v>28</v>
      </c>
      <c r="B15" s="34">
        <v>96237359</v>
      </c>
      <c r="C15" s="34">
        <v>54690367.199999996</v>
      </c>
      <c r="D15" s="34">
        <v>31831614.380000006</v>
      </c>
      <c r="E15" s="35">
        <v>56.828624318337738</v>
      </c>
      <c r="F15" s="35">
        <v>33.076151206518468</v>
      </c>
      <c r="G15" s="26"/>
    </row>
    <row r="16" spans="1:9" x14ac:dyDescent="0.2">
      <c r="A16" s="33" t="s">
        <v>29</v>
      </c>
      <c r="B16" s="34">
        <v>164168960</v>
      </c>
      <c r="C16" s="34">
        <v>93968070.349999994</v>
      </c>
      <c r="D16" s="34">
        <v>59447933.729000002</v>
      </c>
      <c r="E16" s="35">
        <v>57.238634118167028</v>
      </c>
      <c r="F16" s="35">
        <v>36.211433470127361</v>
      </c>
      <c r="G16" s="26"/>
    </row>
    <row r="17" spans="1:7" x14ac:dyDescent="0.2">
      <c r="A17" s="36" t="s">
        <v>38</v>
      </c>
      <c r="B17" s="37">
        <v>154196523</v>
      </c>
      <c r="C17" s="37">
        <v>73774339.840000004</v>
      </c>
      <c r="D17" s="37">
        <v>20409261.609999996</v>
      </c>
      <c r="E17" s="38">
        <v>47.844360174061777</v>
      </c>
      <c r="F17" s="38">
        <v>13.235876667595154</v>
      </c>
      <c r="G17" s="26"/>
    </row>
    <row r="18" spans="1:7" x14ac:dyDescent="0.2">
      <c r="A18" s="39" t="s">
        <v>39</v>
      </c>
      <c r="B18" s="42">
        <v>5002372640</v>
      </c>
      <c r="C18" s="43">
        <v>3555165988.611999</v>
      </c>
      <c r="D18" s="43">
        <v>2308622071.4489999</v>
      </c>
      <c r="E18" s="41">
        <v>71.069595259340758</v>
      </c>
      <c r="F18" s="41">
        <v>46.150541704725939</v>
      </c>
      <c r="G18" s="26"/>
    </row>
    <row r="19" spans="1:7" x14ac:dyDescent="0.2">
      <c r="A19" s="30" t="s">
        <v>24</v>
      </c>
      <c r="B19" s="31">
        <v>2226090910</v>
      </c>
      <c r="C19" s="31">
        <v>1662303917.7208011</v>
      </c>
      <c r="D19" s="31">
        <v>1370414932.2199998</v>
      </c>
      <c r="E19" s="32">
        <v>74.673676185165377</v>
      </c>
      <c r="F19" s="32">
        <v>61.561498951541019</v>
      </c>
      <c r="G19" s="26"/>
    </row>
    <row r="20" spans="1:7" x14ac:dyDescent="0.2">
      <c r="A20" s="33" t="s">
        <v>25</v>
      </c>
      <c r="B20" s="34">
        <v>4781266935</v>
      </c>
      <c r="C20" s="34">
        <v>3846145199.5417824</v>
      </c>
      <c r="D20" s="34">
        <v>2716548961.4094009</v>
      </c>
      <c r="E20" s="35">
        <v>80.441967617141259</v>
      </c>
      <c r="F20" s="35">
        <v>56.816509062140476</v>
      </c>
      <c r="G20" s="26"/>
    </row>
    <row r="21" spans="1:7" x14ac:dyDescent="0.2">
      <c r="A21" s="33" t="s">
        <v>26</v>
      </c>
      <c r="B21" s="34">
        <v>1202075153</v>
      </c>
      <c r="C21" s="34">
        <v>965780498.0708003</v>
      </c>
      <c r="D21" s="34">
        <v>676649342.8900001</v>
      </c>
      <c r="E21" s="35">
        <v>80.34277188581072</v>
      </c>
      <c r="F21" s="35">
        <v>56.290103093911966</v>
      </c>
      <c r="G21" s="26"/>
    </row>
    <row r="22" spans="1:7" x14ac:dyDescent="0.2">
      <c r="A22" s="33" t="s">
        <v>27</v>
      </c>
      <c r="B22" s="34">
        <v>3454357252</v>
      </c>
      <c r="C22" s="34">
        <v>2777600834.8999987</v>
      </c>
      <c r="D22" s="34">
        <v>2121150416.1779985</v>
      </c>
      <c r="E22" s="35">
        <v>80.408615330444661</v>
      </c>
      <c r="F22" s="35">
        <v>61.405067902281885</v>
      </c>
      <c r="G22" s="26"/>
    </row>
    <row r="23" spans="1:7" x14ac:dyDescent="0.2">
      <c r="A23" s="33" t="s">
        <v>28</v>
      </c>
      <c r="B23" s="34">
        <v>274341010</v>
      </c>
      <c r="C23" s="34">
        <v>142198034.389</v>
      </c>
      <c r="D23" s="34">
        <v>91036556.670000002</v>
      </c>
      <c r="E23" s="35">
        <v>51.832583976052284</v>
      </c>
      <c r="F23" s="35">
        <v>33.183721482253056</v>
      </c>
      <c r="G23" s="26"/>
    </row>
    <row r="24" spans="1:7" x14ac:dyDescent="0.2">
      <c r="A24" s="33" t="s">
        <v>29</v>
      </c>
      <c r="B24" s="34">
        <v>459481406</v>
      </c>
      <c r="C24" s="34">
        <v>321674843.46000004</v>
      </c>
      <c r="D24" s="34">
        <v>223005804.17900002</v>
      </c>
      <c r="E24" s="35">
        <v>70.00823956301727</v>
      </c>
      <c r="F24" s="35">
        <v>48.534239093670749</v>
      </c>
      <c r="G24" s="26"/>
    </row>
    <row r="25" spans="1:7" x14ac:dyDescent="0.2">
      <c r="A25" s="36" t="s">
        <v>38</v>
      </c>
      <c r="B25" s="37">
        <v>154196523</v>
      </c>
      <c r="C25" s="37">
        <v>73774339.840000004</v>
      </c>
      <c r="D25" s="37">
        <v>20409261.609999996</v>
      </c>
      <c r="E25" s="38">
        <v>47.844360174061777</v>
      </c>
      <c r="F25" s="38">
        <v>13.235876667595154</v>
      </c>
      <c r="G25" s="26"/>
    </row>
    <row r="26" spans="1:7" x14ac:dyDescent="0.2">
      <c r="A26" s="44" t="s">
        <v>7</v>
      </c>
      <c r="B26" s="45">
        <v>12551809189</v>
      </c>
      <c r="C26" s="46">
        <v>9789477667.9223824</v>
      </c>
      <c r="D26" s="46">
        <v>7219215275.1563988</v>
      </c>
      <c r="E26" s="47">
        <v>77.992562829122392</v>
      </c>
      <c r="F26" s="47">
        <v>57.515336366673623</v>
      </c>
      <c r="G26" s="26"/>
    </row>
    <row r="27" spans="1:7" x14ac:dyDescent="0.2">
      <c r="A27" s="26"/>
      <c r="B27" s="26"/>
      <c r="C27" s="26"/>
      <c r="D27" s="26"/>
      <c r="E27" s="48"/>
      <c r="F27" s="48"/>
      <c r="G27" s="26"/>
    </row>
    <row r="28" spans="1:7" x14ac:dyDescent="0.2">
      <c r="A28" s="49" t="s">
        <v>68</v>
      </c>
      <c r="B28" s="50"/>
      <c r="C28" s="50"/>
      <c r="D28" s="51"/>
      <c r="E28" s="26"/>
      <c r="F28" s="26"/>
      <c r="G28" s="26"/>
    </row>
    <row r="29" spans="1:7" x14ac:dyDescent="0.2">
      <c r="A29" s="50" t="s">
        <v>40</v>
      </c>
      <c r="B29" s="50"/>
      <c r="C29" s="53">
        <v>0.234192513113339</v>
      </c>
      <c r="D29" s="52"/>
      <c r="E29" s="26"/>
      <c r="F29" s="26"/>
      <c r="G29" s="26"/>
    </row>
    <row r="30" spans="1:7" x14ac:dyDescent="0.2">
      <c r="A30" s="50" t="s">
        <v>41</v>
      </c>
      <c r="B30" s="50"/>
      <c r="C30" s="53">
        <v>9.1570425669048106E-2</v>
      </c>
      <c r="D30" s="52"/>
      <c r="E30" s="26"/>
      <c r="F30" s="26"/>
      <c r="G30" s="26"/>
    </row>
    <row r="31" spans="1:7" x14ac:dyDescent="0.2">
      <c r="A31" s="50" t="s">
        <v>7</v>
      </c>
      <c r="B31" s="50"/>
      <c r="C31" s="53">
        <v>0.17735219492906801</v>
      </c>
      <c r="D31" s="52"/>
      <c r="E31" s="26"/>
      <c r="F31" s="26"/>
      <c r="G31" s="26"/>
    </row>
    <row r="32" spans="1:7" x14ac:dyDescent="0.2">
      <c r="A32" s="26"/>
      <c r="B32" s="26"/>
      <c r="C32" s="26"/>
      <c r="D32" s="26"/>
      <c r="E32" s="26"/>
      <c r="F32" s="26"/>
      <c r="G32" s="26"/>
    </row>
    <row r="33" spans="1:7" x14ac:dyDescent="0.2">
      <c r="A33" s="9" t="s">
        <v>65</v>
      </c>
      <c r="B33" s="26"/>
      <c r="C33" s="26"/>
      <c r="D33" s="26"/>
      <c r="E33" s="26"/>
      <c r="F33" s="26"/>
      <c r="G33" s="26"/>
    </row>
    <row r="34" spans="1:7" x14ac:dyDescent="0.2">
      <c r="A34" s="26"/>
      <c r="B34" s="26"/>
      <c r="C34" s="26"/>
      <c r="D34" s="26"/>
      <c r="E34" s="26"/>
      <c r="F34" s="26"/>
      <c r="G34" s="26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zoomScaleNormal="100" workbookViewId="0">
      <selection activeCell="A29" sqref="A29"/>
    </sheetView>
  </sheetViews>
  <sheetFormatPr defaultColWidth="8.85546875" defaultRowHeight="15" x14ac:dyDescent="0.25"/>
  <cols>
    <col min="1" max="1" width="21.140625" style="2" bestFit="1" customWidth="1"/>
    <col min="2" max="2" width="18.5703125" style="2" bestFit="1" customWidth="1"/>
    <col min="3" max="4" width="17.85546875" style="2" bestFit="1" customWidth="1"/>
    <col min="5" max="6" width="11.28515625" style="2" customWidth="1"/>
    <col min="7" max="16384" width="8.85546875" style="2"/>
  </cols>
  <sheetData>
    <row r="1" spans="1:9" x14ac:dyDescent="0.25">
      <c r="A1" s="54" t="s">
        <v>69</v>
      </c>
      <c r="B1" s="8"/>
      <c r="C1" s="8"/>
      <c r="D1" s="8"/>
      <c r="E1" s="8"/>
      <c r="F1" s="8"/>
      <c r="G1" s="8"/>
      <c r="H1" s="8"/>
      <c r="I1" s="8"/>
    </row>
    <row r="2" spans="1:9" x14ac:dyDescent="0.25">
      <c r="A2" s="8"/>
      <c r="B2" s="8"/>
      <c r="C2" s="8"/>
      <c r="D2" s="8"/>
      <c r="E2" s="8"/>
      <c r="F2" s="8"/>
      <c r="G2" s="8"/>
      <c r="H2" s="8"/>
      <c r="I2" s="8"/>
    </row>
    <row r="3" spans="1:9" ht="38.25" x14ac:dyDescent="0.25">
      <c r="A3" s="55" t="s">
        <v>42</v>
      </c>
      <c r="B3" s="56" t="s">
        <v>34</v>
      </c>
      <c r="C3" s="56" t="s">
        <v>20</v>
      </c>
      <c r="D3" s="56" t="s">
        <v>21</v>
      </c>
      <c r="E3" s="57" t="s">
        <v>35</v>
      </c>
      <c r="F3" s="57" t="s">
        <v>36</v>
      </c>
      <c r="G3" s="8"/>
      <c r="H3" s="8"/>
      <c r="I3" s="8"/>
    </row>
    <row r="4" spans="1:9" x14ac:dyDescent="0.25">
      <c r="A4" s="58" t="s">
        <v>43</v>
      </c>
      <c r="B4" s="31">
        <v>63312644</v>
      </c>
      <c r="C4" s="31">
        <v>43111492.589999989</v>
      </c>
      <c r="D4" s="31">
        <v>36570107.290000007</v>
      </c>
      <c r="E4" s="32">
        <v>68.09302197204083</v>
      </c>
      <c r="F4" s="32">
        <v>57.76114371404234</v>
      </c>
      <c r="G4" s="59"/>
      <c r="H4" s="59"/>
      <c r="I4" s="8"/>
    </row>
    <row r="5" spans="1:9" x14ac:dyDescent="0.25">
      <c r="A5" s="60" t="s">
        <v>44</v>
      </c>
      <c r="B5" s="34">
        <v>200330474</v>
      </c>
      <c r="C5" s="34">
        <v>185231394.87000003</v>
      </c>
      <c r="D5" s="34">
        <v>137521741.52999997</v>
      </c>
      <c r="E5" s="35">
        <v>92.462914488985845</v>
      </c>
      <c r="F5" s="35">
        <v>68.647439794906077</v>
      </c>
      <c r="G5" s="8"/>
      <c r="H5" s="8"/>
      <c r="I5" s="8"/>
    </row>
    <row r="6" spans="1:9" x14ac:dyDescent="0.25">
      <c r="A6" s="60" t="s">
        <v>45</v>
      </c>
      <c r="B6" s="34">
        <v>76262113</v>
      </c>
      <c r="C6" s="34">
        <v>73694438.650000006</v>
      </c>
      <c r="D6" s="34">
        <v>62250961.280000001</v>
      </c>
      <c r="E6" s="35">
        <v>96.633093093027739</v>
      </c>
      <c r="F6" s="35">
        <v>81.62763767114609</v>
      </c>
      <c r="G6" s="8"/>
      <c r="H6" s="8"/>
      <c r="I6" s="8"/>
    </row>
    <row r="7" spans="1:9" x14ac:dyDescent="0.25">
      <c r="A7" s="60" t="s">
        <v>46</v>
      </c>
      <c r="B7" s="34">
        <v>212638796</v>
      </c>
      <c r="C7" s="34">
        <v>119834540.23099999</v>
      </c>
      <c r="D7" s="34">
        <v>178761433.31000006</v>
      </c>
      <c r="E7" s="35">
        <v>56.355915517411034</v>
      </c>
      <c r="F7" s="35">
        <v>84.068117706046479</v>
      </c>
      <c r="G7" s="8"/>
      <c r="H7" s="8"/>
      <c r="I7" s="8"/>
    </row>
    <row r="8" spans="1:9" x14ac:dyDescent="0.25">
      <c r="A8" s="60" t="s">
        <v>47</v>
      </c>
      <c r="B8" s="34">
        <v>86916071</v>
      </c>
      <c r="C8" s="34">
        <v>95699823.309800014</v>
      </c>
      <c r="D8" s="34">
        <v>66533165.489999995</v>
      </c>
      <c r="E8" s="35">
        <v>110.10601630830736</v>
      </c>
      <c r="F8" s="35">
        <v>76.54874952872639</v>
      </c>
      <c r="G8" s="8"/>
      <c r="H8" s="8"/>
      <c r="I8" s="8"/>
    </row>
    <row r="9" spans="1:9" x14ac:dyDescent="0.25">
      <c r="A9" s="60" t="s">
        <v>48</v>
      </c>
      <c r="B9" s="34">
        <v>199500000</v>
      </c>
      <c r="C9" s="34">
        <v>179766604.03999999</v>
      </c>
      <c r="D9" s="34">
        <v>151691728.15000001</v>
      </c>
      <c r="E9" s="35">
        <v>90.108573453634079</v>
      </c>
      <c r="F9" s="35">
        <v>76.035953959899743</v>
      </c>
      <c r="G9" s="8"/>
      <c r="H9" s="8"/>
      <c r="I9" s="8"/>
    </row>
    <row r="10" spans="1:9" x14ac:dyDescent="0.25">
      <c r="A10" s="60" t="s">
        <v>49</v>
      </c>
      <c r="B10" s="34">
        <v>83924493</v>
      </c>
      <c r="C10" s="34">
        <v>76682897.169999987</v>
      </c>
      <c r="D10" s="34">
        <v>50658866.899999999</v>
      </c>
      <c r="E10" s="35">
        <v>91.371296303213882</v>
      </c>
      <c r="F10" s="35">
        <v>60.362434241932206</v>
      </c>
      <c r="G10" s="8"/>
      <c r="H10" s="8"/>
      <c r="I10" s="8"/>
    </row>
    <row r="11" spans="1:9" x14ac:dyDescent="0.25">
      <c r="A11" s="60" t="s">
        <v>50</v>
      </c>
      <c r="B11" s="34">
        <v>23223573</v>
      </c>
      <c r="C11" s="34">
        <v>12178527.949999999</v>
      </c>
      <c r="D11" s="34">
        <v>6208079.1499999994</v>
      </c>
      <c r="E11" s="35">
        <v>52.440371470832673</v>
      </c>
      <c r="F11" s="35">
        <v>26.731800270354604</v>
      </c>
      <c r="G11" s="8"/>
      <c r="H11" s="8"/>
      <c r="I11" s="8"/>
    </row>
    <row r="12" spans="1:9" x14ac:dyDescent="0.25">
      <c r="A12" s="60" t="s">
        <v>51</v>
      </c>
      <c r="B12" s="34">
        <v>59281568</v>
      </c>
      <c r="C12" s="34">
        <v>56943595.679999992</v>
      </c>
      <c r="D12" s="34">
        <v>29792258.290000003</v>
      </c>
      <c r="E12" s="35">
        <v>96.056156409358124</v>
      </c>
      <c r="F12" s="35">
        <v>50.255516672568447</v>
      </c>
      <c r="G12" s="8"/>
      <c r="H12" s="8"/>
      <c r="I12" s="8"/>
    </row>
    <row r="13" spans="1:9" x14ac:dyDescent="0.25">
      <c r="A13" s="60" t="s">
        <v>52</v>
      </c>
      <c r="B13" s="34">
        <v>35409677</v>
      </c>
      <c r="C13" s="34">
        <v>39810841.349999994</v>
      </c>
      <c r="D13" s="34">
        <v>28559291.050000001</v>
      </c>
      <c r="E13" s="35">
        <v>112.42926997046597</v>
      </c>
      <c r="F13" s="35">
        <v>80.653915736085366</v>
      </c>
      <c r="G13" s="8"/>
      <c r="H13" s="8"/>
      <c r="I13" s="8"/>
    </row>
    <row r="14" spans="1:9" x14ac:dyDescent="0.25">
      <c r="A14" s="60" t="s">
        <v>53</v>
      </c>
      <c r="B14" s="34">
        <v>251963112</v>
      </c>
      <c r="C14" s="34">
        <v>229867906.90000001</v>
      </c>
      <c r="D14" s="34">
        <v>178001838.03</v>
      </c>
      <c r="E14" s="35">
        <v>91.230777821159791</v>
      </c>
      <c r="F14" s="35">
        <v>70.645991239384273</v>
      </c>
      <c r="G14" s="8"/>
      <c r="H14" s="8"/>
      <c r="I14" s="8"/>
    </row>
    <row r="15" spans="1:9" x14ac:dyDescent="0.25">
      <c r="A15" s="60" t="s">
        <v>54</v>
      </c>
      <c r="B15" s="34">
        <v>112064223</v>
      </c>
      <c r="C15" s="34">
        <v>107133885.21000002</v>
      </c>
      <c r="D15" s="34">
        <v>91925085.239999965</v>
      </c>
      <c r="E15" s="35">
        <v>95.600435484213392</v>
      </c>
      <c r="F15" s="35">
        <v>82.02893196341526</v>
      </c>
      <c r="G15" s="8"/>
      <c r="H15" s="8"/>
      <c r="I15" s="8"/>
    </row>
    <row r="16" spans="1:9" x14ac:dyDescent="0.25">
      <c r="A16" s="60" t="s">
        <v>55</v>
      </c>
      <c r="B16" s="34">
        <v>49533582</v>
      </c>
      <c r="C16" s="34">
        <v>37991290.609999999</v>
      </c>
      <c r="D16" s="34">
        <v>24392171.780000001</v>
      </c>
      <c r="E16" s="35">
        <v>76.698048225141477</v>
      </c>
      <c r="F16" s="35">
        <v>49.243706582738156</v>
      </c>
      <c r="G16" s="8"/>
      <c r="H16" s="8"/>
      <c r="I16" s="8"/>
    </row>
    <row r="17" spans="1:9" x14ac:dyDescent="0.25">
      <c r="A17" s="60" t="s">
        <v>56</v>
      </c>
      <c r="B17" s="34">
        <v>16876840</v>
      </c>
      <c r="C17" s="34">
        <v>11870658.08</v>
      </c>
      <c r="D17" s="34">
        <v>6270594.2700000005</v>
      </c>
      <c r="E17" s="35">
        <v>70.336971139146897</v>
      </c>
      <c r="F17" s="35">
        <v>37.155025881622393</v>
      </c>
      <c r="G17" s="8"/>
      <c r="H17" s="8"/>
      <c r="I17" s="8"/>
    </row>
    <row r="18" spans="1:9" x14ac:dyDescent="0.25">
      <c r="A18" s="60" t="s">
        <v>57</v>
      </c>
      <c r="B18" s="34">
        <v>158694834</v>
      </c>
      <c r="C18" s="34">
        <v>93622155.479999989</v>
      </c>
      <c r="D18" s="34">
        <v>68771684.799999997</v>
      </c>
      <c r="E18" s="35">
        <v>58.99508706124611</v>
      </c>
      <c r="F18" s="35">
        <v>43.335805625531577</v>
      </c>
      <c r="G18" s="8"/>
      <c r="H18" s="8"/>
      <c r="I18" s="8"/>
    </row>
    <row r="19" spans="1:9" x14ac:dyDescent="0.25">
      <c r="A19" s="61" t="s">
        <v>58</v>
      </c>
      <c r="B19" s="37">
        <v>138089518</v>
      </c>
      <c r="C19" s="37">
        <v>72930501.069999993</v>
      </c>
      <c r="D19" s="37">
        <v>64856817.56000001</v>
      </c>
      <c r="E19" s="38">
        <v>52.813929779956212</v>
      </c>
      <c r="F19" s="38">
        <v>46.967227128709368</v>
      </c>
      <c r="G19" s="8"/>
      <c r="H19" s="8"/>
      <c r="I19" s="8"/>
    </row>
    <row r="20" spans="1:9" x14ac:dyDescent="0.25">
      <c r="A20" s="62" t="s">
        <v>37</v>
      </c>
      <c r="B20" s="40">
        <v>1768021518</v>
      </c>
      <c r="C20" s="40">
        <v>1436370553.1908</v>
      </c>
      <c r="D20" s="40">
        <v>1182765824.1199999</v>
      </c>
      <c r="E20" s="41">
        <v>81.241689570364144</v>
      </c>
      <c r="F20" s="41">
        <v>66.897705264241011</v>
      </c>
      <c r="G20" s="8"/>
      <c r="H20" s="8"/>
      <c r="I20" s="8"/>
    </row>
    <row r="21" spans="1:9" x14ac:dyDescent="0.25">
      <c r="A21" s="58" t="s">
        <v>59</v>
      </c>
      <c r="B21" s="31">
        <v>160000000</v>
      </c>
      <c r="C21" s="31">
        <v>80059364.640000001</v>
      </c>
      <c r="D21" s="31">
        <v>65598510.059999995</v>
      </c>
      <c r="E21" s="32">
        <v>50.037102899999994</v>
      </c>
      <c r="F21" s="32">
        <v>40.999068787500001</v>
      </c>
      <c r="G21" s="8"/>
      <c r="H21" s="8"/>
      <c r="I21" s="8"/>
    </row>
    <row r="22" spans="1:9" x14ac:dyDescent="0.25">
      <c r="A22" s="60" t="s">
        <v>60</v>
      </c>
      <c r="B22" s="34">
        <v>115255010</v>
      </c>
      <c r="C22" s="34">
        <v>83338169.710000008</v>
      </c>
      <c r="D22" s="34">
        <v>77758225.739999995</v>
      </c>
      <c r="E22" s="35">
        <v>72.307633056471914</v>
      </c>
      <c r="F22" s="35">
        <v>67.46624354117013</v>
      </c>
      <c r="G22" s="8"/>
      <c r="H22" s="8"/>
      <c r="I22" s="8"/>
    </row>
    <row r="23" spans="1:9" x14ac:dyDescent="0.25">
      <c r="A23" s="60" t="s">
        <v>61</v>
      </c>
      <c r="B23" s="34">
        <v>35288059</v>
      </c>
      <c r="C23" s="34">
        <v>4776000</v>
      </c>
      <c r="D23" s="34">
        <v>661157</v>
      </c>
      <c r="E23" s="35">
        <v>13.534323324499089</v>
      </c>
      <c r="F23" s="35">
        <v>1.8735997919296157</v>
      </c>
      <c r="G23" s="8"/>
      <c r="H23" s="8"/>
      <c r="I23" s="8"/>
    </row>
    <row r="24" spans="1:9" x14ac:dyDescent="0.25">
      <c r="A24" s="60" t="s">
        <v>62</v>
      </c>
      <c r="B24" s="34">
        <v>45190323</v>
      </c>
      <c r="C24" s="34">
        <v>24405881.440000001</v>
      </c>
      <c r="D24" s="34">
        <v>22544814.159999996</v>
      </c>
      <c r="E24" s="35">
        <v>54.006875410029707</v>
      </c>
      <c r="F24" s="35">
        <v>49.888588227174203</v>
      </c>
      <c r="G24" s="8"/>
      <c r="H24" s="8"/>
      <c r="I24" s="8"/>
    </row>
    <row r="25" spans="1:9" x14ac:dyDescent="0.25">
      <c r="A25" s="61" t="s">
        <v>63</v>
      </c>
      <c r="B25" s="37">
        <v>102336000</v>
      </c>
      <c r="C25" s="37">
        <v>33353948.739999998</v>
      </c>
      <c r="D25" s="37">
        <v>21086401.140000001</v>
      </c>
      <c r="E25" s="38">
        <v>32.592585932614135</v>
      </c>
      <c r="F25" s="38">
        <v>20.605066780018763</v>
      </c>
      <c r="G25" s="8"/>
      <c r="H25" s="8"/>
      <c r="I25" s="8"/>
    </row>
    <row r="26" spans="1:9" x14ac:dyDescent="0.25">
      <c r="A26" s="62" t="s">
        <v>39</v>
      </c>
      <c r="B26" s="40">
        <v>458069392</v>
      </c>
      <c r="C26" s="40">
        <v>225933364.53000003</v>
      </c>
      <c r="D26" s="40">
        <v>187649108.09999996</v>
      </c>
      <c r="E26" s="41">
        <v>49.322955970391497</v>
      </c>
      <c r="F26" s="41">
        <v>40.96521430534699</v>
      </c>
      <c r="G26" s="8"/>
      <c r="H26" s="8"/>
      <c r="I26" s="8"/>
    </row>
    <row r="27" spans="1:9" x14ac:dyDescent="0.25">
      <c r="A27" s="63" t="s">
        <v>7</v>
      </c>
      <c r="B27" s="46">
        <v>2226090910</v>
      </c>
      <c r="C27" s="46">
        <v>1662303917.7207999</v>
      </c>
      <c r="D27" s="46">
        <v>1370414932.2199998</v>
      </c>
      <c r="E27" s="47">
        <v>74.67367618516532</v>
      </c>
      <c r="F27" s="47">
        <v>61.561498951541019</v>
      </c>
      <c r="G27" s="8"/>
      <c r="H27" s="8"/>
      <c r="I27" s="8"/>
    </row>
    <row r="28" spans="1:9" x14ac:dyDescent="0.25">
      <c r="A28" s="8"/>
      <c r="B28" s="8"/>
      <c r="C28" s="8"/>
      <c r="D28" s="8"/>
      <c r="E28" s="8"/>
      <c r="F28" s="8"/>
      <c r="G28" s="8"/>
      <c r="H28" s="8"/>
      <c r="I28" s="8"/>
    </row>
    <row r="29" spans="1:9" x14ac:dyDescent="0.25">
      <c r="A29" s="9" t="s">
        <v>65</v>
      </c>
      <c r="B29" s="8"/>
      <c r="C29" s="8"/>
      <c r="D29" s="8"/>
      <c r="E29" s="8"/>
      <c r="F29" s="8"/>
      <c r="G29" s="8"/>
      <c r="H29" s="8"/>
      <c r="I29" s="8"/>
    </row>
    <row r="30" spans="1:9" x14ac:dyDescent="0.25">
      <c r="A30" s="8"/>
      <c r="B30" s="8"/>
      <c r="C30" s="8"/>
      <c r="D30" s="8"/>
      <c r="E30" s="8"/>
      <c r="F30" s="8"/>
      <c r="G30" s="8"/>
      <c r="H30" s="8"/>
      <c r="I30" s="8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zoomScaleNormal="100" workbookViewId="0">
      <selection activeCell="A27" sqref="A27"/>
    </sheetView>
  </sheetViews>
  <sheetFormatPr defaultColWidth="8.85546875" defaultRowHeight="15" x14ac:dyDescent="0.25"/>
  <cols>
    <col min="1" max="1" width="31.85546875" style="2" customWidth="1"/>
    <col min="2" max="2" width="11" style="2" customWidth="1"/>
    <col min="3" max="3" width="12.42578125" style="2" customWidth="1"/>
    <col min="4" max="16384" width="8.85546875" style="2"/>
  </cols>
  <sheetData>
    <row r="1" spans="1:14" x14ac:dyDescent="0.25">
      <c r="A1" s="54" t="s">
        <v>70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24" customHeight="1" x14ac:dyDescent="0.25">
      <c r="A3" s="4" t="s">
        <v>64</v>
      </c>
      <c r="B3" s="67" t="s">
        <v>35</v>
      </c>
      <c r="C3" s="67" t="s">
        <v>36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x14ac:dyDescent="0.25">
      <c r="A4" s="64" t="s">
        <v>43</v>
      </c>
      <c r="B4" s="65">
        <v>68.09302197204083</v>
      </c>
      <c r="C4" s="65">
        <v>57.76114371404234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x14ac:dyDescent="0.25">
      <c r="A5" s="66" t="s">
        <v>44</v>
      </c>
      <c r="B5" s="65">
        <v>92.462914488985845</v>
      </c>
      <c r="C5" s="65">
        <v>68.647439794906077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x14ac:dyDescent="0.25">
      <c r="A6" s="66" t="s">
        <v>45</v>
      </c>
      <c r="B6" s="65">
        <v>96.633093093027739</v>
      </c>
      <c r="C6" s="65">
        <v>81.62763767114609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x14ac:dyDescent="0.25">
      <c r="A7" s="66" t="s">
        <v>46</v>
      </c>
      <c r="B7" s="65">
        <v>56.355915517411034</v>
      </c>
      <c r="C7" s="65">
        <v>84.068117706046479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x14ac:dyDescent="0.25">
      <c r="A8" s="66" t="s">
        <v>47</v>
      </c>
      <c r="B8" s="65">
        <v>110.10601630830736</v>
      </c>
      <c r="C8" s="65">
        <v>76.54874952872639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x14ac:dyDescent="0.25">
      <c r="A9" s="66" t="s">
        <v>48</v>
      </c>
      <c r="B9" s="65">
        <v>90.108573453634079</v>
      </c>
      <c r="C9" s="65">
        <v>76.035953959899743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x14ac:dyDescent="0.25">
      <c r="A10" s="66" t="s">
        <v>49</v>
      </c>
      <c r="B10" s="65">
        <v>91.371296303213882</v>
      </c>
      <c r="C10" s="65">
        <v>60.362434241932206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x14ac:dyDescent="0.25">
      <c r="A11" s="66" t="s">
        <v>50</v>
      </c>
      <c r="B11" s="65">
        <v>52.440371470832673</v>
      </c>
      <c r="C11" s="65">
        <v>26.731800270354604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x14ac:dyDescent="0.25">
      <c r="A12" s="66" t="s">
        <v>51</v>
      </c>
      <c r="B12" s="65">
        <v>96.056156409358124</v>
      </c>
      <c r="C12" s="65">
        <v>50.255516672568447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x14ac:dyDescent="0.25">
      <c r="A13" s="66" t="s">
        <v>52</v>
      </c>
      <c r="B13" s="65">
        <v>112.42926997046597</v>
      </c>
      <c r="C13" s="65">
        <v>80.653915736085366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x14ac:dyDescent="0.25">
      <c r="A14" s="66" t="s">
        <v>53</v>
      </c>
      <c r="B14" s="65">
        <v>91.230777821159791</v>
      </c>
      <c r="C14" s="65">
        <v>70.645991239384273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x14ac:dyDescent="0.25">
      <c r="A15" s="66" t="s">
        <v>54</v>
      </c>
      <c r="B15" s="65">
        <v>95.600435484213392</v>
      </c>
      <c r="C15" s="65">
        <v>82.02893196341526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x14ac:dyDescent="0.25">
      <c r="A16" s="66" t="s">
        <v>55</v>
      </c>
      <c r="B16" s="65">
        <v>76.698048225141477</v>
      </c>
      <c r="C16" s="65">
        <v>49.243706582738156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x14ac:dyDescent="0.25">
      <c r="A17" s="66" t="s">
        <v>56</v>
      </c>
      <c r="B17" s="65">
        <v>70.336971139146897</v>
      </c>
      <c r="C17" s="65">
        <v>37.155025881622393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x14ac:dyDescent="0.25">
      <c r="A18" s="66" t="s">
        <v>57</v>
      </c>
      <c r="B18" s="65">
        <v>58.99508706124611</v>
      </c>
      <c r="C18" s="65">
        <v>43.335805625531577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x14ac:dyDescent="0.25">
      <c r="A19" s="66" t="s">
        <v>58</v>
      </c>
      <c r="B19" s="65">
        <v>52.813929779956212</v>
      </c>
      <c r="C19" s="65">
        <v>46.967227128709368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x14ac:dyDescent="0.25">
      <c r="A20" s="66" t="s">
        <v>59</v>
      </c>
      <c r="B20" s="65">
        <v>50.037102899999994</v>
      </c>
      <c r="C20" s="65">
        <v>40.999068787500001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x14ac:dyDescent="0.25">
      <c r="A21" s="66" t="s">
        <v>60</v>
      </c>
      <c r="B21" s="65">
        <v>72.307633056471914</v>
      </c>
      <c r="C21" s="65">
        <v>67.46624354117013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x14ac:dyDescent="0.25">
      <c r="A22" s="66" t="s">
        <v>61</v>
      </c>
      <c r="B22" s="65">
        <v>13.534323324499089</v>
      </c>
      <c r="C22" s="65">
        <v>1.8735997919296157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x14ac:dyDescent="0.25">
      <c r="A23" s="66" t="s">
        <v>62</v>
      </c>
      <c r="B23" s="65">
        <v>54.006875410029707</v>
      </c>
      <c r="C23" s="65">
        <v>49.888588227174203</v>
      </c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x14ac:dyDescent="0.25">
      <c r="A24" s="66" t="s">
        <v>63</v>
      </c>
      <c r="B24" s="65">
        <v>32.592585932614135</v>
      </c>
      <c r="C24" s="65">
        <v>20.605066780018763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4" x14ac:dyDescent="0.25">
      <c r="A27" s="9" t="s">
        <v>65</v>
      </c>
    </row>
  </sheetData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B9" sqref="B9"/>
    </sheetView>
  </sheetViews>
  <sheetFormatPr defaultColWidth="8.85546875" defaultRowHeight="15" x14ac:dyDescent="0.25"/>
  <cols>
    <col min="1" max="1" width="6.5703125" style="1" customWidth="1"/>
    <col min="2" max="2" width="14" style="1" customWidth="1"/>
    <col min="3" max="3" width="12.140625" style="1" bestFit="1" customWidth="1"/>
    <col min="4" max="4" width="2.7109375" style="1" customWidth="1"/>
    <col min="5" max="5" width="11.85546875" style="1" customWidth="1"/>
    <col min="6" max="7" width="9.28515625" style="1" customWidth="1"/>
    <col min="8" max="8" width="6.140625" style="1" bestFit="1" customWidth="1"/>
    <col min="9" max="9" width="11.28515625" style="1" bestFit="1" customWidth="1"/>
    <col min="10" max="16384" width="8.85546875" style="1"/>
  </cols>
  <sheetData>
    <row r="1" spans="1:9" x14ac:dyDescent="0.25">
      <c r="A1" s="68" t="s">
        <v>71</v>
      </c>
      <c r="B1" s="69"/>
      <c r="C1" s="69"/>
      <c r="D1" s="69"/>
      <c r="E1" s="69"/>
      <c r="F1" s="69"/>
      <c r="G1" s="69"/>
      <c r="H1" s="69"/>
      <c r="I1" s="69"/>
    </row>
    <row r="2" spans="1:9" x14ac:dyDescent="0.25">
      <c r="A2" s="69"/>
      <c r="B2" s="69"/>
      <c r="C2" s="69"/>
      <c r="D2" s="69"/>
      <c r="E2" s="69"/>
      <c r="F2" s="69"/>
      <c r="G2" s="69"/>
      <c r="H2" s="69"/>
      <c r="I2" s="69"/>
    </row>
    <row r="3" spans="1:9" ht="18.600000000000001" customHeight="1" x14ac:dyDescent="0.25">
      <c r="A3" s="69"/>
      <c r="B3" s="10"/>
      <c r="C3" s="56"/>
      <c r="D3" s="55"/>
      <c r="E3" s="70" t="s">
        <v>0</v>
      </c>
      <c r="F3" s="70"/>
      <c r="G3" s="70"/>
      <c r="H3" s="69"/>
      <c r="I3" s="69"/>
    </row>
    <row r="4" spans="1:9" ht="27" customHeight="1" x14ac:dyDescent="0.25">
      <c r="A4" s="69"/>
      <c r="B4" s="71"/>
      <c r="C4" s="82" t="s">
        <v>1</v>
      </c>
      <c r="D4" s="83"/>
      <c r="E4" s="84" t="s">
        <v>2</v>
      </c>
      <c r="F4" s="84" t="s">
        <v>3</v>
      </c>
      <c r="G4" s="84" t="s">
        <v>4</v>
      </c>
      <c r="H4" s="69"/>
      <c r="I4" s="69"/>
    </row>
    <row r="5" spans="1:9" ht="17.45" customHeight="1" x14ac:dyDescent="0.25">
      <c r="A5" s="69"/>
      <c r="B5" s="60" t="s">
        <v>5</v>
      </c>
      <c r="C5" s="76">
        <v>2521516</v>
      </c>
      <c r="D5" s="35"/>
      <c r="E5" s="76">
        <v>1526807</v>
      </c>
      <c r="F5" s="35">
        <v>60.551152560602425</v>
      </c>
      <c r="G5" s="72">
        <v>45.755619407037038</v>
      </c>
      <c r="H5" s="69"/>
      <c r="I5" s="69"/>
    </row>
    <row r="6" spans="1:9" ht="17.45" customHeight="1" x14ac:dyDescent="0.25">
      <c r="A6" s="69"/>
      <c r="B6" s="73" t="s">
        <v>6</v>
      </c>
      <c r="C6" s="77">
        <v>1663052</v>
      </c>
      <c r="D6" s="78"/>
      <c r="E6" s="77">
        <v>336781</v>
      </c>
      <c r="F6" s="78">
        <v>20.250779891428529</v>
      </c>
      <c r="G6" s="74">
        <v>42.477752604808465</v>
      </c>
      <c r="H6" s="69"/>
      <c r="I6" s="69"/>
    </row>
    <row r="7" spans="1:9" ht="19.149999999999999" customHeight="1" x14ac:dyDescent="0.25">
      <c r="A7" s="69"/>
      <c r="B7" s="63" t="s">
        <v>7</v>
      </c>
      <c r="C7" s="79">
        <f>SUM(C5:C6)</f>
        <v>4184568</v>
      </c>
      <c r="D7" s="80"/>
      <c r="E7" s="81">
        <f t="shared" ref="E7" si="0">SUM(E5:E6)</f>
        <v>1863588</v>
      </c>
      <c r="F7" s="47">
        <v>44.534776349673372</v>
      </c>
      <c r="G7" s="75">
        <v>45.16325496837284</v>
      </c>
      <c r="H7" s="69"/>
      <c r="I7" s="69"/>
    </row>
    <row r="8" spans="1:9" x14ac:dyDescent="0.25">
      <c r="A8" s="69"/>
      <c r="B8" s="69"/>
      <c r="C8" s="69"/>
      <c r="D8" s="69"/>
      <c r="E8" s="69"/>
      <c r="F8" s="69"/>
      <c r="G8" s="69"/>
      <c r="H8" s="69"/>
      <c r="I8" s="69"/>
    </row>
    <row r="9" spans="1:9" x14ac:dyDescent="0.25">
      <c r="B9" s="9" t="s">
        <v>65</v>
      </c>
    </row>
    <row r="14" spans="1:9" x14ac:dyDescent="0.25">
      <c r="C14" s="7"/>
    </row>
  </sheetData>
  <mergeCells count="1">
    <mergeCell ref="E3:G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activeCell="E27" sqref="E27"/>
    </sheetView>
  </sheetViews>
  <sheetFormatPr defaultColWidth="8.85546875" defaultRowHeight="15" x14ac:dyDescent="0.25"/>
  <cols>
    <col min="1" max="1" width="44.7109375" style="2" customWidth="1"/>
    <col min="2" max="2" width="12.7109375" style="2" bestFit="1" customWidth="1"/>
    <col min="3" max="3" width="14.28515625" style="2" bestFit="1" customWidth="1"/>
    <col min="4" max="4" width="11.28515625" style="2" customWidth="1"/>
    <col min="5" max="5" width="42.28515625" style="2" customWidth="1"/>
    <col min="6" max="6" width="13.28515625" style="2" bestFit="1" customWidth="1"/>
    <col min="7" max="9" width="10.5703125" style="2" bestFit="1" customWidth="1"/>
    <col min="10" max="16384" width="8.85546875" style="2"/>
  </cols>
  <sheetData>
    <row r="1" spans="1:9" x14ac:dyDescent="0.25">
      <c r="A1" s="54" t="s">
        <v>72</v>
      </c>
      <c r="B1" s="8"/>
      <c r="C1" s="8"/>
      <c r="D1" s="8"/>
      <c r="E1" s="8"/>
    </row>
    <row r="2" spans="1:9" x14ac:dyDescent="0.25">
      <c r="A2" s="68"/>
      <c r="B2" s="85"/>
      <c r="C2" s="86"/>
      <c r="D2" s="86"/>
      <c r="E2" s="8"/>
    </row>
    <row r="3" spans="1:9" ht="28.15" customHeight="1" x14ac:dyDescent="0.25">
      <c r="A3" s="44"/>
      <c r="B3" s="56" t="s">
        <v>5</v>
      </c>
      <c r="C3" s="56" t="s">
        <v>6</v>
      </c>
      <c r="D3" s="56" t="s">
        <v>7</v>
      </c>
      <c r="E3" s="8"/>
    </row>
    <row r="4" spans="1:9" ht="15" customHeight="1" x14ac:dyDescent="0.25">
      <c r="A4" s="87" t="s">
        <v>8</v>
      </c>
      <c r="B4" s="88">
        <v>1144003</v>
      </c>
      <c r="C4" s="88">
        <v>97944</v>
      </c>
      <c r="D4" s="88">
        <v>1241947</v>
      </c>
      <c r="E4" s="89"/>
      <c r="I4" s="3"/>
    </row>
    <row r="5" spans="1:9" ht="15" customHeight="1" x14ac:dyDescent="0.25">
      <c r="A5" s="90" t="s">
        <v>9</v>
      </c>
      <c r="B5" s="91">
        <v>495292</v>
      </c>
      <c r="C5" s="91">
        <v>25155</v>
      </c>
      <c r="D5" s="91">
        <v>520447</v>
      </c>
      <c r="E5" s="69"/>
      <c r="I5" s="3"/>
    </row>
    <row r="6" spans="1:9" ht="15" customHeight="1" x14ac:dyDescent="0.25">
      <c r="A6" s="30" t="s">
        <v>0</v>
      </c>
      <c r="B6" s="92">
        <v>1118812</v>
      </c>
      <c r="C6" s="92">
        <v>89317</v>
      </c>
      <c r="D6" s="92">
        <v>1208129</v>
      </c>
      <c r="E6" s="8"/>
      <c r="I6" s="3"/>
    </row>
    <row r="7" spans="1:9" ht="15" customHeight="1" x14ac:dyDescent="0.25">
      <c r="A7" s="93" t="s">
        <v>10</v>
      </c>
      <c r="B7" s="94">
        <v>88560</v>
      </c>
      <c r="C7" s="94">
        <v>975</v>
      </c>
      <c r="D7" s="94">
        <v>89535</v>
      </c>
      <c r="E7" s="8"/>
      <c r="I7" s="3"/>
    </row>
    <row r="8" spans="1:9" ht="15" customHeight="1" x14ac:dyDescent="0.25">
      <c r="A8" s="33" t="s">
        <v>11</v>
      </c>
      <c r="B8" s="94">
        <v>20308</v>
      </c>
      <c r="C8" s="94">
        <v>8590</v>
      </c>
      <c r="D8" s="94">
        <v>28898</v>
      </c>
      <c r="E8" s="8"/>
      <c r="I8" s="3"/>
    </row>
    <row r="9" spans="1:9" ht="15" customHeight="1" x14ac:dyDescent="0.25">
      <c r="A9" s="93" t="s">
        <v>12</v>
      </c>
      <c r="B9" s="94">
        <v>794</v>
      </c>
      <c r="C9" s="94">
        <v>6145</v>
      </c>
      <c r="D9" s="94">
        <v>6939</v>
      </c>
      <c r="E9" s="8"/>
      <c r="I9" s="3"/>
    </row>
    <row r="10" spans="1:9" ht="15" customHeight="1" x14ac:dyDescent="0.25">
      <c r="A10" s="33" t="s">
        <v>13</v>
      </c>
      <c r="B10" s="94">
        <v>4883</v>
      </c>
      <c r="C10" s="94">
        <v>37</v>
      </c>
      <c r="D10" s="94">
        <v>4920</v>
      </c>
      <c r="E10" s="8"/>
      <c r="I10" s="3"/>
    </row>
    <row r="11" spans="1:9" ht="15" customHeight="1" x14ac:dyDescent="0.25">
      <c r="A11" s="95" t="s">
        <v>14</v>
      </c>
      <c r="B11" s="96">
        <v>1005</v>
      </c>
      <c r="C11" s="96">
        <v>3</v>
      </c>
      <c r="D11" s="96">
        <v>1008</v>
      </c>
      <c r="E11" s="8"/>
      <c r="I11" s="3"/>
    </row>
    <row r="12" spans="1:9" ht="15" customHeight="1" x14ac:dyDescent="0.25">
      <c r="A12" s="30" t="s">
        <v>15</v>
      </c>
      <c r="B12" s="92">
        <v>420492</v>
      </c>
      <c r="C12" s="92">
        <v>45308</v>
      </c>
      <c r="D12" s="92">
        <v>465800</v>
      </c>
      <c r="E12" s="8"/>
      <c r="I12" s="3"/>
    </row>
    <row r="13" spans="1:9" ht="15" customHeight="1" x14ac:dyDescent="0.25">
      <c r="A13" s="33" t="s">
        <v>16</v>
      </c>
      <c r="B13" s="94">
        <v>509711</v>
      </c>
      <c r="C13" s="94">
        <v>30573</v>
      </c>
      <c r="D13" s="94">
        <v>540284</v>
      </c>
      <c r="E13" s="8"/>
      <c r="I13" s="3"/>
    </row>
    <row r="14" spans="1:9" ht="15" customHeight="1" x14ac:dyDescent="0.25">
      <c r="A14" s="33" t="s">
        <v>17</v>
      </c>
      <c r="B14" s="94">
        <v>9035</v>
      </c>
      <c r="C14" s="94">
        <v>14683</v>
      </c>
      <c r="D14" s="94">
        <v>23718</v>
      </c>
      <c r="E14" s="8"/>
      <c r="I14" s="3"/>
    </row>
    <row r="15" spans="1:9" ht="15" customHeight="1" x14ac:dyDescent="0.25">
      <c r="A15" s="36" t="s">
        <v>18</v>
      </c>
      <c r="B15" s="96">
        <v>154429</v>
      </c>
      <c r="C15" s="96">
        <v>4479</v>
      </c>
      <c r="D15" s="96">
        <v>158908</v>
      </c>
      <c r="E15" s="8"/>
      <c r="I15" s="3"/>
    </row>
    <row r="16" spans="1:9" x14ac:dyDescent="0.25">
      <c r="A16" s="9" t="s">
        <v>65</v>
      </c>
      <c r="B16" s="8"/>
      <c r="C16" s="8"/>
      <c r="D16" s="8"/>
      <c r="E16" s="8"/>
    </row>
  </sheetData>
  <mergeCells count="1">
    <mergeCell ref="B2:D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Tab.3.1</vt:lpstr>
      <vt:lpstr>Tab.3.2</vt:lpstr>
      <vt:lpstr>Tab.3.3</vt:lpstr>
      <vt:lpstr>Fig.3.1</vt:lpstr>
      <vt:lpstr>Tab.3.4</vt:lpstr>
      <vt:lpstr>Tab.3.5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v.lupo</dc:creator>
  <cp:lastModifiedBy>Francischelli Emanuela</cp:lastModifiedBy>
  <cp:lastPrinted>2013-09-23T08:09:54Z</cp:lastPrinted>
  <dcterms:created xsi:type="dcterms:W3CDTF">2013-09-17T10:00:06Z</dcterms:created>
  <dcterms:modified xsi:type="dcterms:W3CDTF">2014-01-24T11:05:50Z</dcterms:modified>
</cp:coreProperties>
</file>